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drawings/drawing13.xml" ContentType="application/vnd.openxmlformats-officedocument.drawing+xml"/>
  <Override PartName="/xl/comments13.xml" ContentType="application/vnd.openxmlformats-officedocument.spreadsheetml.comments+xml"/>
  <Override PartName="/xl/drawings/drawing14.xml" ContentType="application/vnd.openxmlformats-officedocument.drawing+xml"/>
  <Override PartName="/xl/comments14.xml" ContentType="application/vnd.openxmlformats-officedocument.spreadsheetml.comments+xml"/>
  <Override PartName="/xl/drawings/drawing15.xml" ContentType="application/vnd.openxmlformats-officedocument.drawing+xml"/>
  <Override PartName="/xl/comments15.xml" ContentType="application/vnd.openxmlformats-officedocument.spreadsheetml.comments+xml"/>
  <Override PartName="/xl/drawings/drawing16.xml" ContentType="application/vnd.openxmlformats-officedocument.drawing+xml"/>
  <Override PartName="/xl/comments16.xml" ContentType="application/vnd.openxmlformats-officedocument.spreadsheetml.comments+xml"/>
  <Override PartName="/xl/drawings/drawing17.xml" ContentType="application/vnd.openxmlformats-officedocument.drawing+xml"/>
  <Override PartName="/xl/comments17.xml" ContentType="application/vnd.openxmlformats-officedocument.spreadsheetml.comments+xml"/>
  <Override PartName="/xl/drawings/drawing18.xml" ContentType="application/vnd.openxmlformats-officedocument.drawing+xml"/>
  <Override PartName="/xl/comments18.xml" ContentType="application/vnd.openxmlformats-officedocument.spreadsheetml.comments+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192.168.0.201\共有\共有\法人決算書\R4法人決算書\"/>
    </mc:Choice>
  </mc:AlternateContent>
  <xr:revisionPtr revIDLastSave="0" documentId="13_ncr:1_{BD5D06A7-19B4-49D7-9BF3-99FFA427C9DE}" xr6:coauthVersionLast="47" xr6:coauthVersionMax="47" xr10:uidLastSave="{00000000-0000-0000-0000-000000000000}"/>
  <bookViews>
    <workbookView xWindow="-120" yWindow="-120" windowWidth="19440" windowHeight="15000" tabRatio="906" xr2:uid="{00000000-000D-0000-FFFF-FFFF00000000}"/>
  </bookViews>
  <sheets>
    <sheet name="注記（法人全体用）" sheetId="70" r:id="rId1"/>
    <sheet name="本部" sheetId="93" r:id="rId2"/>
    <sheet name="丘介護" sheetId="103" r:id="rId3"/>
    <sheet name="奄美" sheetId="97" r:id="rId4"/>
    <sheet name="園介護" sheetId="101" r:id="rId5"/>
    <sheet name="原宿介護" sheetId="105" r:id="rId6"/>
    <sheet name="ホーム介護" sheetId="99" r:id="rId7"/>
    <sheet name="丘措置" sheetId="108" r:id="rId8"/>
    <sheet name="園措置" sheetId="104" r:id="rId9"/>
    <sheet name="ホーム措置" sheetId="100" r:id="rId10"/>
    <sheet name="天使" sheetId="95" r:id="rId11"/>
    <sheet name="園保育園" sheetId="109" r:id="rId12"/>
    <sheet name="平和" sheetId="110" r:id="rId13"/>
    <sheet name="病院本体" sheetId="112" r:id="rId14"/>
    <sheet name="病院公益" sheetId="111" r:id="rId15"/>
    <sheet name="原宿公益" sheetId="106" r:id="rId16"/>
    <sheet name="ホーム公益" sheetId="98" r:id="rId17"/>
    <sheet name="深谷" sheetId="107" r:id="rId18"/>
    <sheet name="本部収益" sheetId="94" r:id="rId19"/>
    <sheet name="病院収益" sheetId="102" r:id="rId20"/>
  </sheets>
  <externalReferences>
    <externalReference r:id="rId21"/>
  </externalReferences>
  <definedNames>
    <definedName name="_xlnm.Print_Area" localSheetId="6">ホーム介護!$A$1:$M$136</definedName>
    <definedName name="_xlnm.Print_Area" localSheetId="16">ホーム公益!$A$1:$M$128</definedName>
    <definedName name="_xlnm.Print_Area" localSheetId="9">ホーム措置!$A$1:$M$127</definedName>
    <definedName name="_xlnm.Print_Area" localSheetId="4">園介護!$A$1:$M$133</definedName>
    <definedName name="_xlnm.Print_Area" localSheetId="8">園措置!$A$1:$M$132</definedName>
    <definedName name="_xlnm.Print_Area" localSheetId="11">園保育園!$A$1:$M$130</definedName>
    <definedName name="_xlnm.Print_Area" localSheetId="3">奄美!$A$1:$M$132</definedName>
    <definedName name="_xlnm.Print_Area" localSheetId="2">丘介護!$A$1:$M$137</definedName>
    <definedName name="_xlnm.Print_Area" localSheetId="7">丘措置!$A$1:$M$120</definedName>
    <definedName name="_xlnm.Print_Area" localSheetId="5">原宿介護!$A$1:$M$126</definedName>
    <definedName name="_xlnm.Print_Area" localSheetId="15">原宿公益!$A$1:$M$126</definedName>
    <definedName name="_xlnm.Print_Area" localSheetId="17">深谷!$A$1:$M$124</definedName>
    <definedName name="_xlnm.Print_Area" localSheetId="0">'注記（法人全体用）'!$A$1:$K$261</definedName>
    <definedName name="_xlnm.Print_Area" localSheetId="10">天使!$A$1:$M$131</definedName>
    <definedName name="_xlnm.Print_Area" localSheetId="14">病院公益!$A$1:$M$131</definedName>
    <definedName name="_xlnm.Print_Area" localSheetId="19">病院収益!$A$1:$M$113</definedName>
    <definedName name="_xlnm.Print_Area" localSheetId="13">病院本体!$A$1:$M$191</definedName>
    <definedName name="_xlnm.Print_Area" localSheetId="12">平和!$A$1:$M$126</definedName>
    <definedName name="_xlnm.Print_Area" localSheetId="1">本部!$A$1:$M$127</definedName>
    <definedName name="_xlnm.Print_Area" localSheetId="18">本部収益!$A$1:$M$135</definedName>
  </definedNames>
  <calcPr calcId="181029"/>
</workbook>
</file>

<file path=xl/calcChain.xml><?xml version="1.0" encoding="utf-8"?>
<calcChain xmlns="http://schemas.openxmlformats.org/spreadsheetml/2006/main">
  <c r="F253" i="70" l="1"/>
  <c r="F256" i="70"/>
  <c r="F257" i="70" s="1"/>
  <c r="H89" i="70"/>
  <c r="H74" i="70"/>
  <c r="H75" i="70" s="1"/>
  <c r="H79" i="70" s="1"/>
  <c r="H66" i="70"/>
  <c r="H78" i="70" s="1"/>
  <c r="G161" i="70"/>
  <c r="E161" i="70"/>
  <c r="D221" i="70"/>
  <c r="D220" i="70"/>
  <c r="E173" i="112"/>
  <c r="P144" i="112"/>
  <c r="R144" i="112" s="1"/>
  <c r="R143" i="112"/>
  <c r="R141" i="112"/>
  <c r="R140" i="112"/>
  <c r="R139" i="112"/>
  <c r="R145" i="112" s="1"/>
  <c r="G137" i="112"/>
  <c r="R136" i="112"/>
  <c r="Q136" i="112"/>
  <c r="P136" i="112"/>
  <c r="R135" i="112"/>
  <c r="I135" i="112"/>
  <c r="R134" i="112"/>
  <c r="I134" i="112"/>
  <c r="I133" i="112"/>
  <c r="Q132" i="112"/>
  <c r="P132" i="112"/>
  <c r="I132" i="112"/>
  <c r="R131" i="112"/>
  <c r="R132" i="112" s="1"/>
  <c r="I131" i="112"/>
  <c r="R130" i="112"/>
  <c r="E130" i="112"/>
  <c r="I130" i="112" s="1"/>
  <c r="I137" i="112" s="1"/>
  <c r="I120" i="112"/>
  <c r="G114" i="112"/>
  <c r="S97" i="112"/>
  <c r="R97" i="112"/>
  <c r="Q97" i="112"/>
  <c r="P97" i="112"/>
  <c r="N96" i="112"/>
  <c r="N97" i="112" s="1"/>
  <c r="I96" i="112"/>
  <c r="G96" i="112"/>
  <c r="E96" i="112"/>
  <c r="N95" i="112"/>
  <c r="N94" i="112"/>
  <c r="V93" i="112"/>
  <c r="U93" i="112"/>
  <c r="N93" i="112"/>
  <c r="K93" i="112"/>
  <c r="K92" i="112"/>
  <c r="K96" i="112" s="1"/>
  <c r="I74" i="112"/>
  <c r="I63" i="112"/>
  <c r="I66" i="112" s="1"/>
  <c r="I60" i="112"/>
  <c r="I64" i="112" s="1"/>
  <c r="I59" i="112"/>
  <c r="I51" i="112"/>
  <c r="H81" i="70" l="1"/>
  <c r="E137" i="112"/>
  <c r="F117" i="105" l="1"/>
  <c r="F125" i="103"/>
  <c r="D222" i="70"/>
  <c r="F110" i="108"/>
  <c r="F114" i="107"/>
  <c r="K48" i="109" l="1"/>
  <c r="K48" i="110"/>
  <c r="K47" i="98"/>
  <c r="K54" i="103"/>
  <c r="G96" i="111"/>
  <c r="E96" i="111"/>
  <c r="I88" i="111"/>
  <c r="I96" i="111" s="1"/>
  <c r="I77" i="111"/>
  <c r="G71" i="111"/>
  <c r="I54" i="111"/>
  <c r="G54" i="111"/>
  <c r="E54" i="111"/>
  <c r="K52" i="111"/>
  <c r="K51" i="111"/>
  <c r="K54" i="111" s="1"/>
  <c r="G91" i="110"/>
  <c r="E91" i="110"/>
  <c r="I90" i="110"/>
  <c r="I89" i="110"/>
  <c r="I88" i="110"/>
  <c r="I87" i="110"/>
  <c r="I86" i="110"/>
  <c r="I85" i="110"/>
  <c r="I91" i="110" s="1"/>
  <c r="I74" i="110"/>
  <c r="G68" i="110"/>
  <c r="I50" i="110"/>
  <c r="G50" i="110"/>
  <c r="E50" i="110"/>
  <c r="K50" i="110"/>
  <c r="K47" i="110"/>
  <c r="G95" i="109"/>
  <c r="E95" i="109"/>
  <c r="I93" i="109"/>
  <c r="I92" i="109"/>
  <c r="I91" i="109"/>
  <c r="I95" i="109" s="1"/>
  <c r="I90" i="109"/>
  <c r="I89" i="109"/>
  <c r="I78" i="109"/>
  <c r="G72" i="109"/>
  <c r="I51" i="109"/>
  <c r="G51" i="109"/>
  <c r="E51" i="109"/>
  <c r="K47" i="109"/>
  <c r="K51" i="109" s="1"/>
  <c r="G80" i="108"/>
  <c r="E80" i="108"/>
  <c r="I79" i="108"/>
  <c r="I78" i="108"/>
  <c r="I77" i="108"/>
  <c r="I76" i="108"/>
  <c r="I75" i="108"/>
  <c r="I74" i="108"/>
  <c r="I80" i="108" s="1"/>
  <c r="I48" i="108"/>
  <c r="G48" i="108"/>
  <c r="E48" i="108"/>
  <c r="K45" i="108"/>
  <c r="K44" i="108"/>
  <c r="K48" i="108" s="1"/>
  <c r="G84" i="107"/>
  <c r="E84" i="107"/>
  <c r="I81" i="107"/>
  <c r="I80" i="107"/>
  <c r="I84" i="107" s="1"/>
  <c r="I69" i="107"/>
  <c r="G64" i="107"/>
  <c r="G91" i="106"/>
  <c r="E91" i="106"/>
  <c r="I87" i="106"/>
  <c r="I86" i="106"/>
  <c r="I91" i="106" s="1"/>
  <c r="I75" i="106"/>
  <c r="G70" i="106"/>
  <c r="G88" i="105"/>
  <c r="E88" i="105"/>
  <c r="I85" i="105"/>
  <c r="I84" i="105"/>
  <c r="I83" i="105"/>
  <c r="I82" i="105"/>
  <c r="I88" i="105" s="1"/>
  <c r="I71" i="105"/>
  <c r="G65" i="105"/>
  <c r="G96" i="104"/>
  <c r="E96" i="104"/>
  <c r="I94" i="104"/>
  <c r="I93" i="104"/>
  <c r="I92" i="104"/>
  <c r="I91" i="104"/>
  <c r="I90" i="104"/>
  <c r="I89" i="104"/>
  <c r="I88" i="104"/>
  <c r="I96" i="104" s="1"/>
  <c r="I78" i="104"/>
  <c r="G72" i="104"/>
  <c r="I53" i="104"/>
  <c r="G53" i="104"/>
  <c r="E53" i="104"/>
  <c r="K50" i="104"/>
  <c r="K53" i="104" s="1"/>
  <c r="K49" i="104"/>
  <c r="G93" i="103"/>
  <c r="E93" i="103"/>
  <c r="I92" i="103"/>
  <c r="I91" i="103"/>
  <c r="I90" i="103"/>
  <c r="I89" i="103"/>
  <c r="I88" i="103"/>
  <c r="I87" i="103"/>
  <c r="I93" i="103" s="1"/>
  <c r="I57" i="103"/>
  <c r="G57" i="103"/>
  <c r="E57" i="103"/>
  <c r="K53" i="103"/>
  <c r="K57" i="103" s="1"/>
  <c r="G78" i="102"/>
  <c r="E78" i="102"/>
  <c r="I76" i="102"/>
  <c r="I75" i="102"/>
  <c r="I78" i="102" s="1"/>
  <c r="I64" i="102"/>
  <c r="G58" i="102"/>
  <c r="G97" i="101"/>
  <c r="E97" i="101"/>
  <c r="I95" i="101"/>
  <c r="I94" i="101"/>
  <c r="I93" i="101"/>
  <c r="I92" i="101"/>
  <c r="I91" i="101"/>
  <c r="I90" i="101"/>
  <c r="I89" i="101"/>
  <c r="I97" i="101" s="1"/>
  <c r="I78" i="101"/>
  <c r="G72" i="101"/>
  <c r="I58" i="101"/>
  <c r="G58" i="101"/>
  <c r="E58" i="101"/>
  <c r="K55" i="101"/>
  <c r="K54" i="101"/>
  <c r="K58" i="101" s="1"/>
  <c r="I91" i="100"/>
  <c r="G90" i="100"/>
  <c r="E90" i="100"/>
  <c r="I90" i="100" s="1"/>
  <c r="I89" i="100"/>
  <c r="I88" i="100"/>
  <c r="I87" i="100"/>
  <c r="G86" i="100"/>
  <c r="I86" i="100" s="1"/>
  <c r="E86" i="100"/>
  <c r="G85" i="100"/>
  <c r="G92" i="100" s="1"/>
  <c r="E85" i="100"/>
  <c r="I85" i="100" s="1"/>
  <c r="G68" i="100"/>
  <c r="I51" i="100"/>
  <c r="G51" i="100"/>
  <c r="E51" i="100"/>
  <c r="K48" i="100"/>
  <c r="K47" i="100"/>
  <c r="K51" i="100" s="1"/>
  <c r="I92" i="100" l="1"/>
  <c r="E92" i="100"/>
  <c r="I97" i="99" l="1"/>
  <c r="G96" i="99"/>
  <c r="I96" i="99" s="1"/>
  <c r="E96" i="99"/>
  <c r="I95" i="99"/>
  <c r="I94" i="99"/>
  <c r="I93" i="99"/>
  <c r="G92" i="99"/>
  <c r="E92" i="99"/>
  <c r="I92" i="99" s="1"/>
  <c r="I91" i="99"/>
  <c r="G91" i="99"/>
  <c r="E91" i="99"/>
  <c r="E98" i="99" s="1"/>
  <c r="G74" i="99"/>
  <c r="I58" i="99"/>
  <c r="G58" i="99"/>
  <c r="E58" i="99"/>
  <c r="K55" i="99"/>
  <c r="K58" i="99" s="1"/>
  <c r="K54" i="99"/>
  <c r="I92" i="98"/>
  <c r="I91" i="98"/>
  <c r="I90" i="98"/>
  <c r="I89" i="98"/>
  <c r="I88" i="98"/>
  <c r="I87" i="98"/>
  <c r="I86" i="98"/>
  <c r="G85" i="98"/>
  <c r="G93" i="98" s="1"/>
  <c r="E85" i="98"/>
  <c r="E93" i="98" s="1"/>
  <c r="I74" i="98"/>
  <c r="G68" i="98"/>
  <c r="I51" i="98"/>
  <c r="G51" i="98"/>
  <c r="E51" i="98"/>
  <c r="K51" i="98"/>
  <c r="G96" i="97"/>
  <c r="E96" i="97"/>
  <c r="I95" i="97"/>
  <c r="I94" i="97"/>
  <c r="I93" i="97"/>
  <c r="I92" i="97"/>
  <c r="I91" i="97"/>
  <c r="I90" i="97"/>
  <c r="I89" i="97"/>
  <c r="I96" i="97" s="1"/>
  <c r="I79" i="97"/>
  <c r="G73" i="97"/>
  <c r="I58" i="97"/>
  <c r="G58" i="97"/>
  <c r="E58" i="97"/>
  <c r="K55" i="97"/>
  <c r="K54" i="97"/>
  <c r="K58" i="97" s="1"/>
  <c r="I98" i="99" l="1"/>
  <c r="G98" i="99"/>
  <c r="I85" i="98"/>
  <c r="I93" i="98" s="1"/>
  <c r="G96" i="95" l="1"/>
  <c r="E96" i="95"/>
  <c r="I95" i="95"/>
  <c r="I94" i="95"/>
  <c r="I93" i="95"/>
  <c r="I92" i="95"/>
  <c r="I91" i="95"/>
  <c r="I90" i="95"/>
  <c r="I89" i="95"/>
  <c r="I96" i="95" s="1"/>
  <c r="I79" i="95"/>
  <c r="G73" i="95"/>
  <c r="I55" i="95"/>
  <c r="G55" i="95"/>
  <c r="E55" i="95"/>
  <c r="K52" i="95"/>
  <c r="K51" i="95"/>
  <c r="K55" i="95" s="1"/>
  <c r="H128" i="94"/>
  <c r="H130" i="94" s="1"/>
  <c r="H127" i="94"/>
  <c r="G83" i="94"/>
  <c r="E83" i="94"/>
  <c r="I81" i="94"/>
  <c r="I80" i="94"/>
  <c r="I79" i="94"/>
  <c r="I78" i="94"/>
  <c r="I63" i="94"/>
  <c r="G57" i="94"/>
  <c r="G92" i="93"/>
  <c r="I88" i="93"/>
  <c r="E87" i="93"/>
  <c r="I87" i="93" s="1"/>
  <c r="I86" i="93"/>
  <c r="I75" i="93"/>
  <c r="G69" i="93"/>
  <c r="U51" i="93"/>
  <c r="S51" i="93"/>
  <c r="Q51" i="93"/>
  <c r="W47" i="93"/>
  <c r="W51" i="93" s="1"/>
  <c r="I83" i="94" l="1"/>
  <c r="H131" i="94"/>
  <c r="I92" i="93"/>
  <c r="E92" i="93"/>
  <c r="I161" i="70" l="1"/>
  <c r="G163" i="70"/>
  <c r="E176" i="70"/>
  <c r="F197" i="70"/>
  <c r="D197" i="70"/>
  <c r="H195" i="70"/>
  <c r="H194" i="70"/>
  <c r="H193" i="70"/>
  <c r="H192" i="70"/>
  <c r="H191" i="70"/>
  <c r="H190" i="70"/>
  <c r="H189" i="70"/>
  <c r="H188" i="70"/>
  <c r="I160" i="70"/>
  <c r="C163" i="70"/>
  <c r="F182" i="70"/>
  <c r="H197" i="70" l="1"/>
  <c r="E163" i="70"/>
  <c r="I163" i="7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honbu03</author>
  </authors>
  <commentList>
    <comment ref="G161" authorId="0" shapeId="0" xr:uid="{00000000-0006-0000-0000-000001000000}">
      <text>
        <r>
          <rPr>
            <b/>
            <sz val="9"/>
            <color indexed="81"/>
            <rFont val="ＭＳ Ｐゴシック"/>
            <family val="3"/>
            <charset val="128"/>
          </rPr>
          <t>USER:</t>
        </r>
        <r>
          <rPr>
            <sz val="9"/>
            <color indexed="81"/>
            <rFont val="ＭＳ Ｐゴシック"/>
            <family val="3"/>
            <charset val="128"/>
          </rPr>
          <t xml:space="preserve">
当期減価償却費と除却</t>
        </r>
      </text>
    </comment>
    <comment ref="B185" authorId="0" shapeId="0" xr:uid="{00000000-0006-0000-0000-000002000000}">
      <text>
        <r>
          <rPr>
            <b/>
            <sz val="9"/>
            <color indexed="81"/>
            <rFont val="ＭＳ Ｐゴシック"/>
            <family val="3"/>
            <charset val="128"/>
          </rPr>
          <t>USER:</t>
        </r>
        <r>
          <rPr>
            <sz val="9"/>
            <color indexed="81"/>
            <rFont val="ＭＳ Ｐゴシック"/>
            <family val="3"/>
            <charset val="128"/>
          </rPr>
          <t xml:space="preserve">
（貸借対照表上、間接法で表示している場合は記載不要。）</t>
        </r>
      </text>
    </comment>
    <comment ref="B201" authorId="0" shapeId="0" xr:uid="{00000000-0006-0000-0000-000003000000}">
      <text>
        <r>
          <rPr>
            <b/>
            <sz val="9"/>
            <color indexed="81"/>
            <rFont val="ＭＳ Ｐゴシック"/>
            <family val="3"/>
            <charset val="128"/>
          </rPr>
          <t>USER:</t>
        </r>
        <r>
          <rPr>
            <sz val="9"/>
            <color indexed="81"/>
            <rFont val="ＭＳ Ｐゴシック"/>
            <family val="3"/>
            <charset val="128"/>
          </rPr>
          <t xml:space="preserve">
（貸借対照表上、間接法で表示している場合は記載不要。）</t>
        </r>
      </text>
    </comment>
    <comment ref="F244" authorId="1" shapeId="0" xr:uid="{00000000-0006-0000-0000-000004000000}">
      <text>
        <r>
          <rPr>
            <b/>
            <sz val="9"/>
            <color indexed="81"/>
            <rFont val="MS P ゴシック"/>
            <family val="3"/>
            <charset val="128"/>
          </rPr>
          <t>honbu03:</t>
        </r>
        <r>
          <rPr>
            <sz val="9"/>
            <color indexed="81"/>
            <rFont val="MS P ゴシック"/>
            <family val="3"/>
            <charset val="128"/>
          </rPr>
          <t xml:space="preserve">
病院の有形リース資産当期増加額</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I46" authorId="0" shapeId="0" xr:uid="{A530E568-0214-43B7-95A1-03BC73D55DB1}">
      <text>
        <r>
          <rPr>
            <sz val="9"/>
            <color indexed="81"/>
            <rFont val="ＭＳ Ｐゴシック"/>
            <family val="3"/>
            <charset val="128"/>
          </rPr>
          <t>当期減価償却費と当期減少額の合計</t>
        </r>
      </text>
    </comment>
    <comment ref="B56" authorId="0" shapeId="0" xr:uid="{0B00256A-72C8-4EBE-864B-69B83F83E2D1}">
      <text>
        <r>
          <rPr>
            <b/>
            <sz val="9"/>
            <color indexed="81"/>
            <rFont val="ＭＳ Ｐゴシック"/>
            <family val="3"/>
            <charset val="128"/>
          </rPr>
          <t>USER:</t>
        </r>
        <r>
          <rPr>
            <sz val="9"/>
            <color indexed="81"/>
            <rFont val="ＭＳ Ｐゴシック"/>
            <family val="3"/>
            <charset val="128"/>
          </rPr>
          <t xml:space="preserve">
当年度に新規契約のファイナンス・リース契約がある場合</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39" authorId="0" shapeId="0" xr:uid="{B7E8F202-A111-4866-89EE-33B9BFB52E15}">
      <text>
        <r>
          <rPr>
            <b/>
            <sz val="9"/>
            <color indexed="81"/>
            <rFont val="ＭＳ Ｐゴシック"/>
            <family val="3"/>
            <charset val="128"/>
          </rPr>
          <t>USER:</t>
        </r>
        <r>
          <rPr>
            <sz val="9"/>
            <color indexed="81"/>
            <rFont val="ＭＳ Ｐゴシック"/>
            <family val="3"/>
            <charset val="128"/>
          </rPr>
          <t xml:space="preserve">
措置施設（老人）・保育園はサービス区分はないので、（２）は削除
</t>
        </r>
      </text>
    </comment>
    <comment ref="I51" authorId="0" shapeId="0" xr:uid="{38C8D513-2D7A-4DE4-824D-240EBC26DD42}">
      <text>
        <r>
          <rPr>
            <b/>
            <sz val="9"/>
            <color indexed="81"/>
            <rFont val="ＭＳ Ｐゴシック"/>
            <family val="3"/>
            <charset val="128"/>
          </rPr>
          <t>USER:</t>
        </r>
        <r>
          <rPr>
            <sz val="9"/>
            <color indexed="81"/>
            <rFont val="ＭＳ Ｐゴシック"/>
            <family val="3"/>
            <charset val="128"/>
          </rPr>
          <t xml:space="preserve">
当期減価償却費</t>
        </r>
      </text>
    </comment>
    <comment ref="B131" authorId="0" shapeId="0" xr:uid="{78F2C11C-2B10-47D2-BE0D-E73020F66F01}">
      <text>
        <r>
          <rPr>
            <b/>
            <sz val="9"/>
            <color indexed="81"/>
            <rFont val="ＭＳ Ｐゴシック"/>
            <family val="3"/>
            <charset val="128"/>
          </rPr>
          <t>USER:</t>
        </r>
        <r>
          <rPr>
            <sz val="9"/>
            <color indexed="81"/>
            <rFont val="ＭＳ Ｐゴシック"/>
            <family val="3"/>
            <charset val="128"/>
          </rPr>
          <t xml:space="preserve">
当年度に新規契約のファイナンス・リース契約がある場合</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USER</author>
    <author>seibo16</author>
  </authors>
  <commentList>
    <comment ref="I47" authorId="0" shapeId="0" xr:uid="{C17D3EBA-41EC-403D-A2E5-B112BE91586B}">
      <text>
        <r>
          <rPr>
            <b/>
            <sz val="9"/>
            <color indexed="81"/>
            <rFont val="ＭＳ Ｐゴシック"/>
            <family val="3"/>
            <charset val="128"/>
          </rPr>
          <t>USER:</t>
        </r>
        <r>
          <rPr>
            <sz val="9"/>
            <color indexed="81"/>
            <rFont val="ＭＳ Ｐゴシック"/>
            <family val="3"/>
            <charset val="128"/>
          </rPr>
          <t xml:space="preserve">
当期減価償却費</t>
        </r>
      </text>
    </comment>
    <comment ref="B56" authorId="0" shapeId="0" xr:uid="{42FC7C39-B38C-4573-BB06-700262EA5D4D}">
      <text>
        <r>
          <rPr>
            <b/>
            <sz val="9"/>
            <color indexed="81"/>
            <rFont val="ＭＳ Ｐゴシック"/>
            <family val="3"/>
            <charset val="128"/>
          </rPr>
          <t>USER:</t>
        </r>
        <r>
          <rPr>
            <sz val="9"/>
            <color indexed="81"/>
            <rFont val="ＭＳ Ｐゴシック"/>
            <family val="3"/>
            <charset val="128"/>
          </rPr>
          <t xml:space="preserve">
当年度に新規契約のファイナンス・リース契約がある場合</t>
        </r>
      </text>
    </comment>
    <comment ref="E94" authorId="1" shapeId="0" xr:uid="{B3011BE6-0978-4D6B-AEB4-315BF462667C}">
      <text>
        <r>
          <rPr>
            <b/>
            <sz val="9"/>
            <color indexed="81"/>
            <rFont val="ＭＳ Ｐゴシック"/>
            <family val="3"/>
            <charset val="128"/>
          </rPr>
          <t>seibo16:</t>
        </r>
        <r>
          <rPr>
            <sz val="9"/>
            <color indexed="81"/>
            <rFont val="ＭＳ Ｐゴシック"/>
            <family val="3"/>
            <charset val="128"/>
          </rPr>
          <t xml:space="preserve">
固定資産集計表の金額を計上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I47" authorId="0" shapeId="0" xr:uid="{2E6AADF6-9DF4-4817-BDFA-02CB5A52103B}">
      <text>
        <r>
          <rPr>
            <b/>
            <sz val="9"/>
            <color indexed="81"/>
            <rFont val="ＭＳ Ｐゴシック"/>
            <family val="3"/>
            <charset val="128"/>
          </rPr>
          <t>USER:</t>
        </r>
        <r>
          <rPr>
            <sz val="9"/>
            <color indexed="81"/>
            <rFont val="ＭＳ Ｐゴシック"/>
            <family val="3"/>
            <charset val="128"/>
          </rPr>
          <t xml:space="preserve">
当期減価償却費</t>
        </r>
      </text>
    </comment>
    <comment ref="B56" authorId="0" shapeId="0" xr:uid="{2C719963-0981-4B5B-B6A6-73E971F29646}">
      <text>
        <r>
          <rPr>
            <b/>
            <sz val="9"/>
            <color indexed="81"/>
            <rFont val="ＭＳ Ｐゴシック"/>
            <family val="3"/>
            <charset val="128"/>
          </rPr>
          <t>USER:</t>
        </r>
        <r>
          <rPr>
            <sz val="9"/>
            <color indexed="81"/>
            <rFont val="ＭＳ Ｐゴシック"/>
            <family val="3"/>
            <charset val="128"/>
          </rPr>
          <t xml:space="preserve">
当年度に新規契約のファイナンス・リース契約がある場合</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USER</author>
    <author>seibo16</author>
  </authors>
  <commentList>
    <comment ref="I92" authorId="0" shapeId="0" xr:uid="{6A722216-0948-4C7B-9D80-5D9AED641EFF}">
      <text>
        <r>
          <rPr>
            <b/>
            <sz val="9"/>
            <color indexed="81"/>
            <rFont val="ＭＳ Ｐゴシック"/>
            <family val="3"/>
            <charset val="128"/>
          </rPr>
          <t>USER:</t>
        </r>
        <r>
          <rPr>
            <sz val="9"/>
            <color indexed="81"/>
            <rFont val="ＭＳ Ｐゴシック"/>
            <family val="3"/>
            <charset val="128"/>
          </rPr>
          <t xml:space="preserve">
当期減価償却費</t>
        </r>
      </text>
    </comment>
    <comment ref="B104" authorId="0" shapeId="0" xr:uid="{EFCB25E0-9941-43B2-BC3B-44AD257ED123}">
      <text>
        <r>
          <rPr>
            <b/>
            <sz val="9"/>
            <color indexed="81"/>
            <rFont val="ＭＳ Ｐゴシック"/>
            <family val="3"/>
            <charset val="128"/>
          </rPr>
          <t>USER:</t>
        </r>
        <r>
          <rPr>
            <sz val="9"/>
            <color indexed="81"/>
            <rFont val="ＭＳ Ｐゴシック"/>
            <family val="3"/>
            <charset val="128"/>
          </rPr>
          <t xml:space="preserve">
当年度に新規契約のファイナンス・リース契約がある場合</t>
        </r>
      </text>
    </comment>
    <comment ref="E136" authorId="1" shapeId="0" xr:uid="{37A9C0CA-4121-4E60-9614-0D2463CD52AE}">
      <text>
        <r>
          <rPr>
            <b/>
            <sz val="9"/>
            <color indexed="81"/>
            <rFont val="ＭＳ Ｐゴシック"/>
            <family val="3"/>
            <charset val="128"/>
          </rPr>
          <t>seibo16:</t>
        </r>
        <r>
          <rPr>
            <sz val="9"/>
            <color indexed="81"/>
            <rFont val="ＭＳ Ｐゴシック"/>
            <family val="3"/>
            <charset val="128"/>
          </rPr>
          <t xml:space="preserve">
固定資産集計表の金額を計上
</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33" authorId="0" shapeId="0" xr:uid="{571E91C2-7EE9-400B-8FA7-9864E7860501}">
      <text>
        <r>
          <rPr>
            <b/>
            <sz val="9"/>
            <color indexed="81"/>
            <rFont val="ＭＳ Ｐゴシック"/>
            <family val="3"/>
            <charset val="128"/>
          </rPr>
          <t>USER:</t>
        </r>
        <r>
          <rPr>
            <sz val="9"/>
            <color indexed="81"/>
            <rFont val="ＭＳ Ｐゴシック"/>
            <family val="3"/>
            <charset val="128"/>
          </rPr>
          <t xml:space="preserve">
該当の退職制度を記入</t>
        </r>
      </text>
    </comment>
    <comment ref="I51" authorId="0" shapeId="0" xr:uid="{EFE6F53F-288A-4D33-A1BE-D688C69F5E7C}">
      <text>
        <r>
          <rPr>
            <b/>
            <sz val="9"/>
            <color indexed="81"/>
            <rFont val="ＭＳ Ｐゴシック"/>
            <family val="3"/>
            <charset val="128"/>
          </rPr>
          <t>USER:</t>
        </r>
        <r>
          <rPr>
            <sz val="9"/>
            <color indexed="81"/>
            <rFont val="ＭＳ Ｐゴシック"/>
            <family val="3"/>
            <charset val="128"/>
          </rPr>
          <t xml:space="preserve">
当期減価償却費</t>
        </r>
      </text>
    </comment>
    <comment ref="B131" authorId="0" shapeId="0" xr:uid="{5417559A-443A-476C-B40B-2F3D81EB800C}">
      <text>
        <r>
          <rPr>
            <b/>
            <sz val="9"/>
            <color indexed="81"/>
            <rFont val="ＭＳ Ｐゴシック"/>
            <family val="3"/>
            <charset val="128"/>
          </rPr>
          <t>USER:</t>
        </r>
        <r>
          <rPr>
            <sz val="9"/>
            <color indexed="81"/>
            <rFont val="ＭＳ Ｐゴシック"/>
            <family val="3"/>
            <charset val="128"/>
          </rPr>
          <t xml:space="preserve">
当年度に新規契約のファイナンス・リース契約がある場合</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43" authorId="0" shapeId="0" xr:uid="{C6046858-8F18-4D52-B1EA-A78E1A07594C}">
      <text>
        <r>
          <rPr>
            <b/>
            <sz val="9"/>
            <color indexed="81"/>
            <rFont val="ＭＳ Ｐゴシック"/>
            <family val="3"/>
            <charset val="128"/>
          </rPr>
          <t>USER:</t>
        </r>
        <r>
          <rPr>
            <sz val="9"/>
            <color indexed="81"/>
            <rFont val="ＭＳ Ｐゴシック"/>
            <family val="3"/>
            <charset val="128"/>
          </rPr>
          <t xml:space="preserve">
措置施設（老人）・保育園はサービス区分はないので、（２）は削除
</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USER</author>
    <author>seibo16</author>
  </authors>
  <commentList>
    <comment ref="B56" authorId="0" shapeId="0" xr:uid="{784680E1-CD9E-4E70-B63F-0B4175C9F822}">
      <text>
        <r>
          <rPr>
            <b/>
            <sz val="9"/>
            <color indexed="81"/>
            <rFont val="ＭＳ Ｐゴシック"/>
            <family val="3"/>
            <charset val="128"/>
          </rPr>
          <t>USER:</t>
        </r>
        <r>
          <rPr>
            <sz val="9"/>
            <color indexed="81"/>
            <rFont val="ＭＳ Ｐゴシック"/>
            <family val="3"/>
            <charset val="128"/>
          </rPr>
          <t xml:space="preserve">
当年度に新規契約のファイナンス・リース契約がある場合</t>
        </r>
      </text>
    </comment>
    <comment ref="E92" authorId="1" shapeId="0" xr:uid="{8B826898-F217-46AD-8F19-E8406F5AC5DF}">
      <text>
        <r>
          <rPr>
            <b/>
            <sz val="9"/>
            <color indexed="81"/>
            <rFont val="ＭＳ Ｐゴシック"/>
            <family val="3"/>
            <charset val="128"/>
          </rPr>
          <t>seibo16:</t>
        </r>
        <r>
          <rPr>
            <sz val="9"/>
            <color indexed="81"/>
            <rFont val="ＭＳ Ｐゴシック"/>
            <family val="3"/>
            <charset val="128"/>
          </rPr>
          <t xml:space="preserve">
固定資産集計表の金額を計上
</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41" authorId="0" shapeId="0" xr:uid="{29E78834-CFBD-4A75-B64D-3F9764B2AEEB}">
      <text>
        <r>
          <rPr>
            <b/>
            <sz val="9"/>
            <color indexed="81"/>
            <rFont val="ＭＳ Ｐゴシック"/>
            <family val="3"/>
            <charset val="128"/>
          </rPr>
          <t>USER:</t>
        </r>
        <r>
          <rPr>
            <sz val="9"/>
            <color indexed="81"/>
            <rFont val="ＭＳ Ｐゴシック"/>
            <family val="3"/>
            <charset val="128"/>
          </rPr>
          <t xml:space="preserve">
措置施設（老人）・保育園はサービス区分はないので、（２）は削除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41" authorId="0" shapeId="0" xr:uid="{FC6FCD4B-4985-49DA-B8B3-85E02E788E05}">
      <text>
        <r>
          <rPr>
            <b/>
            <sz val="9"/>
            <color indexed="81"/>
            <rFont val="ＭＳ Ｐゴシック"/>
            <family val="3"/>
            <charset val="128"/>
          </rPr>
          <t>USER:</t>
        </r>
        <r>
          <rPr>
            <sz val="9"/>
            <color indexed="81"/>
            <rFont val="ＭＳ Ｐゴシック"/>
            <family val="3"/>
            <charset val="128"/>
          </rPr>
          <t xml:space="preserve">
措置施設（老人）・保育園はサービス区分はないので、（２）は削除
</t>
        </r>
      </text>
    </comment>
    <comment ref="U47" authorId="0" shapeId="0" xr:uid="{434051E0-CB96-484E-9F39-C34C4B9E1113}">
      <text>
        <r>
          <rPr>
            <b/>
            <sz val="9"/>
            <color indexed="81"/>
            <rFont val="ＭＳ Ｐゴシック"/>
            <family val="3"/>
            <charset val="128"/>
          </rPr>
          <t>USER:</t>
        </r>
        <r>
          <rPr>
            <sz val="9"/>
            <color indexed="81"/>
            <rFont val="ＭＳ Ｐゴシック"/>
            <family val="3"/>
            <charset val="128"/>
          </rPr>
          <t xml:space="preserve">
当期減価償却費</t>
        </r>
      </text>
    </comment>
    <comment ref="C127" authorId="0" shapeId="0" xr:uid="{B8975220-9ECB-42B8-9491-1778AFE2A3C3}">
      <text>
        <r>
          <rPr>
            <b/>
            <sz val="9"/>
            <color indexed="81"/>
            <rFont val="ＭＳ Ｐゴシック"/>
            <family val="3"/>
            <charset val="128"/>
          </rPr>
          <t>USER:</t>
        </r>
        <r>
          <rPr>
            <sz val="9"/>
            <color indexed="81"/>
            <rFont val="ＭＳ Ｐゴシック"/>
            <family val="3"/>
            <charset val="128"/>
          </rPr>
          <t xml:space="preserve">
当年度に新規契約のファイナンス・リース契約がある場合</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39" authorId="0" shapeId="0" xr:uid="{353F6A80-A7C9-4E39-BCC6-C9F2C277E82A}">
      <text>
        <r>
          <rPr>
            <b/>
            <sz val="9"/>
            <color indexed="81"/>
            <rFont val="ＭＳ Ｐゴシック"/>
            <family val="3"/>
            <charset val="128"/>
          </rPr>
          <t>USER:</t>
        </r>
        <r>
          <rPr>
            <sz val="9"/>
            <color indexed="81"/>
            <rFont val="ＭＳ Ｐゴシック"/>
            <family val="3"/>
            <charset val="128"/>
          </rPr>
          <t xml:space="preserve">
措置施設（老人）・保育園はサービス区分はないので、（２）は削除
</t>
        </r>
      </text>
    </comment>
    <comment ref="I53" authorId="0" shapeId="0" xr:uid="{5B7E4E7E-B0E0-4701-8FC4-C8C5DF61323A}">
      <text>
        <r>
          <rPr>
            <b/>
            <sz val="9"/>
            <color indexed="81"/>
            <rFont val="ＭＳ Ｐゴシック"/>
            <family val="3"/>
            <charset val="128"/>
          </rPr>
          <t>USER:</t>
        </r>
        <r>
          <rPr>
            <sz val="9"/>
            <color indexed="81"/>
            <rFont val="ＭＳ Ｐゴシック"/>
            <family val="3"/>
            <charset val="128"/>
          </rPr>
          <t xml:space="preserve">
当期減価償却費</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41" authorId="0" shapeId="0" xr:uid="{0EBBF1B2-6AE3-4F51-A075-434A79E77FB9}">
      <text>
        <r>
          <rPr>
            <b/>
            <sz val="9"/>
            <color indexed="81"/>
            <rFont val="ＭＳ Ｐゴシック"/>
            <family val="3"/>
            <charset val="128"/>
          </rPr>
          <t>USER:</t>
        </r>
        <r>
          <rPr>
            <sz val="9"/>
            <color indexed="81"/>
            <rFont val="ＭＳ Ｐゴシック"/>
            <family val="3"/>
            <charset val="128"/>
          </rPr>
          <t xml:space="preserve">
措置施設（老人）・保育園はサービス区分はないので、（２）は削除
</t>
        </r>
      </text>
    </comment>
    <comment ref="I54" authorId="0" shapeId="0" xr:uid="{F240E1A3-D94C-49C0-83F8-362CBDCEA08D}">
      <text>
        <r>
          <rPr>
            <b/>
            <sz val="9"/>
            <color indexed="81"/>
            <rFont val="ＭＳ Ｐゴシック"/>
            <family val="3"/>
            <charset val="128"/>
          </rPr>
          <t>USER:</t>
        </r>
        <r>
          <rPr>
            <sz val="9"/>
            <color indexed="81"/>
            <rFont val="ＭＳ Ｐゴシック"/>
            <family val="3"/>
            <charset val="128"/>
          </rPr>
          <t xml:space="preserve">
当期減価償却費</t>
        </r>
      </text>
    </comment>
    <comment ref="B63" authorId="0" shapeId="0" xr:uid="{29115241-414D-47AE-9B0E-9C6C0A90D999}">
      <text>
        <r>
          <rPr>
            <b/>
            <sz val="9"/>
            <color indexed="81"/>
            <rFont val="ＭＳ Ｐゴシック"/>
            <family val="3"/>
            <charset val="128"/>
          </rPr>
          <t>USER:</t>
        </r>
        <r>
          <rPr>
            <sz val="9"/>
            <color indexed="81"/>
            <rFont val="ＭＳ Ｐゴシック"/>
            <family val="3"/>
            <charset val="128"/>
          </rPr>
          <t xml:space="preserve">
当年度に新規契約のファイナンス・リース契約がある場合</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USER</author>
    <author>SEIBO16</author>
    <author>seibo16</author>
  </authors>
  <commentList>
    <comment ref="C41" authorId="0" shapeId="0" xr:uid="{106C6D90-F508-4076-8185-6410BFBC6483}">
      <text>
        <r>
          <rPr>
            <b/>
            <sz val="9"/>
            <color indexed="81"/>
            <rFont val="ＭＳ Ｐゴシック"/>
            <family val="3"/>
            <charset val="128"/>
          </rPr>
          <t>USER:</t>
        </r>
        <r>
          <rPr>
            <sz val="9"/>
            <color indexed="81"/>
            <rFont val="ＭＳ Ｐゴシック"/>
            <family val="3"/>
            <charset val="128"/>
          </rPr>
          <t xml:space="preserve">
措置施設（老人）・保育園はサービス区分はないので、（２）は削除
</t>
        </r>
      </text>
    </comment>
    <comment ref="E53" authorId="1" shapeId="0" xr:uid="{09471575-4615-4FC7-B18A-DB58D828AB6E}">
      <text>
        <r>
          <rPr>
            <sz val="9"/>
            <color indexed="81"/>
            <rFont val="MS P ゴシック"/>
            <family val="3"/>
            <charset val="128"/>
          </rPr>
          <t xml:space="preserve">取得価格減価償却累計
B/S　9523
</t>
        </r>
      </text>
    </comment>
    <comment ref="K60" authorId="1" shapeId="0" xr:uid="{C6C19F35-F52A-4844-8DFD-33546A46AEF8}">
      <text>
        <r>
          <rPr>
            <sz val="9"/>
            <color indexed="81"/>
            <rFont val="MS P ゴシック"/>
            <family val="3"/>
            <charset val="128"/>
          </rPr>
          <t xml:space="preserve">事業報告書23.24
元帳3211確認
</t>
        </r>
      </text>
    </comment>
    <comment ref="E96" authorId="2" shapeId="0" xr:uid="{65125E5F-51EB-4D52-8A28-3C62C7578C7A}">
      <text>
        <r>
          <rPr>
            <b/>
            <sz val="9"/>
            <color indexed="81"/>
            <rFont val="ＭＳ Ｐゴシック"/>
            <family val="3"/>
            <charset val="128"/>
          </rPr>
          <t>seibo16:</t>
        </r>
        <r>
          <rPr>
            <sz val="9"/>
            <color indexed="81"/>
            <rFont val="ＭＳ Ｐゴシック"/>
            <family val="3"/>
            <charset val="128"/>
          </rPr>
          <t xml:space="preserve">
固定資産集計表の金額を計上
</t>
        </r>
      </text>
    </comment>
    <comment ref="B134" authorId="0" shapeId="0" xr:uid="{44A62AD6-FAD2-417B-B45C-CF1AA7BCFF52}">
      <text>
        <r>
          <rPr>
            <sz val="9"/>
            <color indexed="81"/>
            <rFont val="ＭＳ Ｐゴシック"/>
            <family val="3"/>
            <charset val="128"/>
          </rPr>
          <t>当年度に新規契約のファイナンス・リース契約がある場合</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USER</author>
    <author>seibo14</author>
  </authors>
  <commentList>
    <comment ref="C43" authorId="0" shapeId="0" xr:uid="{3708C4DA-F164-429B-A320-CEC52CAC7696}">
      <text>
        <r>
          <rPr>
            <b/>
            <sz val="9"/>
            <color indexed="81"/>
            <rFont val="ＭＳ Ｐゴシック"/>
            <family val="3"/>
            <charset val="128"/>
          </rPr>
          <t>USER:</t>
        </r>
        <r>
          <rPr>
            <sz val="9"/>
            <color indexed="81"/>
            <rFont val="ＭＳ Ｐゴシック"/>
            <family val="3"/>
            <charset val="128"/>
          </rPr>
          <t xml:space="preserve">
措置施設（老人）・保育園はサービス区分はないので、（２）は削除
</t>
        </r>
      </text>
    </comment>
    <comment ref="D81" authorId="1" shapeId="0" xr:uid="{FAFDE7EB-5861-477F-BC30-6E2E3A31FC8F}">
      <text>
        <r>
          <rPr>
            <b/>
            <sz val="9"/>
            <color indexed="81"/>
            <rFont val="ＭＳ Ｐゴシック"/>
            <family val="3"/>
            <charset val="128"/>
          </rPr>
          <t>大科目</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40" authorId="0" shapeId="0" xr:uid="{CEE8A41C-4D87-4CD6-A328-1309ABE2384F}">
      <text>
        <r>
          <rPr>
            <b/>
            <sz val="9"/>
            <color indexed="81"/>
            <rFont val="ＭＳ Ｐゴシック"/>
            <family val="3"/>
            <charset val="128"/>
          </rPr>
          <t>USER:</t>
        </r>
        <r>
          <rPr>
            <sz val="9"/>
            <color indexed="81"/>
            <rFont val="ＭＳ Ｐゴシック"/>
            <family val="3"/>
            <charset val="128"/>
          </rPr>
          <t xml:space="preserve">
措置施設（老人）・保育園はサービス区分はないので、（２）は削除
</t>
        </r>
      </text>
    </comment>
    <comment ref="I53" authorId="0" shapeId="0" xr:uid="{9EB0679E-A802-43CD-A389-0DA4E60429C9}">
      <text>
        <r>
          <rPr>
            <sz val="9"/>
            <color indexed="81"/>
            <rFont val="ＭＳ Ｐゴシック"/>
            <family val="3"/>
            <charset val="128"/>
          </rPr>
          <t>当期減価償却費と当期減少額の合計</t>
        </r>
      </text>
    </comment>
    <comment ref="B63" authorId="0" shapeId="0" xr:uid="{E84EA2B5-7388-4D18-AFDF-8C62B6FF70CA}">
      <text>
        <r>
          <rPr>
            <b/>
            <sz val="9"/>
            <color indexed="81"/>
            <rFont val="ＭＳ Ｐゴシック"/>
            <family val="3"/>
            <charset val="128"/>
          </rPr>
          <t>USER:</t>
        </r>
        <r>
          <rPr>
            <sz val="9"/>
            <color indexed="81"/>
            <rFont val="ＭＳ Ｐゴシック"/>
            <family val="3"/>
            <charset val="128"/>
          </rPr>
          <t xml:space="preserve">
当年度に新規契約のファイナンス・リース契約がある場合</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I44" authorId="0" shapeId="0" xr:uid="{112B6383-8B93-4B46-BFF1-1AE22EC2C5EB}">
      <text>
        <r>
          <rPr>
            <b/>
            <sz val="9"/>
            <color indexed="81"/>
            <rFont val="ＭＳ Ｐゴシック"/>
            <family val="3"/>
            <charset val="128"/>
          </rPr>
          <t>USER:</t>
        </r>
        <r>
          <rPr>
            <sz val="9"/>
            <color indexed="81"/>
            <rFont val="ＭＳ Ｐゴシック"/>
            <family val="3"/>
            <charset val="128"/>
          </rPr>
          <t xml:space="preserve">
当期減価償却費</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I49" authorId="0" shapeId="0" xr:uid="{45175677-1C05-4B14-9BDA-32166D9D828D}">
      <text>
        <r>
          <rPr>
            <b/>
            <sz val="9"/>
            <color indexed="81"/>
            <rFont val="ＭＳ Ｐゴシック"/>
            <family val="3"/>
            <charset val="128"/>
          </rPr>
          <t>USER:</t>
        </r>
        <r>
          <rPr>
            <sz val="9"/>
            <color indexed="81"/>
            <rFont val="ＭＳ Ｐゴシック"/>
            <family val="3"/>
            <charset val="128"/>
          </rPr>
          <t xml:space="preserve">
当期減価償却費</t>
        </r>
      </text>
    </comment>
    <comment ref="B60" authorId="0" shapeId="0" xr:uid="{333000F8-56D5-456E-886E-25800F4784F7}">
      <text>
        <r>
          <rPr>
            <b/>
            <sz val="9"/>
            <color indexed="81"/>
            <rFont val="ＭＳ Ｐゴシック"/>
            <family val="3"/>
            <charset val="128"/>
          </rPr>
          <t>USER:</t>
        </r>
        <r>
          <rPr>
            <sz val="9"/>
            <color indexed="81"/>
            <rFont val="ＭＳ Ｐゴシック"/>
            <family val="3"/>
            <charset val="128"/>
          </rPr>
          <t xml:space="preserve">
当年度に新規契約のファイナンス・リース契約がある場合</t>
        </r>
      </text>
    </comment>
  </commentList>
</comments>
</file>

<file path=xl/sharedStrings.xml><?xml version="1.0" encoding="utf-8"?>
<sst xmlns="http://schemas.openxmlformats.org/spreadsheetml/2006/main" count="2497" uniqueCount="508">
  <si>
    <t>別紙１</t>
    <rPh sb="0" eb="2">
      <t>ベッシ</t>
    </rPh>
    <phoneticPr fontId="4"/>
  </si>
  <si>
    <t>計算書類に対する注記（法人全体用）</t>
    <rPh sb="0" eb="2">
      <t>ケイサン</t>
    </rPh>
    <rPh sb="2" eb="4">
      <t>ショルイ</t>
    </rPh>
    <rPh sb="5" eb="6">
      <t>タイ</t>
    </rPh>
    <rPh sb="8" eb="10">
      <t>チュウキ</t>
    </rPh>
    <rPh sb="11" eb="13">
      <t>ホウジン</t>
    </rPh>
    <rPh sb="13" eb="15">
      <t>ゼンタイ</t>
    </rPh>
    <rPh sb="15" eb="16">
      <t>ヨウ</t>
    </rPh>
    <phoneticPr fontId="4"/>
  </si>
  <si>
    <t>１．継続事業の前提に関する注記</t>
    <rPh sb="2" eb="4">
      <t>ケイゾク</t>
    </rPh>
    <rPh sb="4" eb="6">
      <t>ジギョウ</t>
    </rPh>
    <rPh sb="7" eb="9">
      <t>ゼンテイ</t>
    </rPh>
    <rPh sb="10" eb="11">
      <t>カン</t>
    </rPh>
    <rPh sb="13" eb="15">
      <t>チュウキ</t>
    </rPh>
    <phoneticPr fontId="4"/>
  </si>
  <si>
    <t>該当なし</t>
    <rPh sb="0" eb="2">
      <t>ガイトウ</t>
    </rPh>
    <phoneticPr fontId="4"/>
  </si>
  <si>
    <t>２．重要な会計方針</t>
    <rPh sb="2" eb="4">
      <t>ジュウヨウ</t>
    </rPh>
    <rPh sb="5" eb="7">
      <t>カイケイ</t>
    </rPh>
    <rPh sb="7" eb="9">
      <t>ホウシン</t>
    </rPh>
    <phoneticPr fontId="4"/>
  </si>
  <si>
    <t>　（１）有価証券の評価基準及び評価方法</t>
    <rPh sb="4" eb="6">
      <t>ユウカ</t>
    </rPh>
    <rPh sb="6" eb="8">
      <t>ショウケン</t>
    </rPh>
    <rPh sb="9" eb="11">
      <t>ヒョウカ</t>
    </rPh>
    <rPh sb="11" eb="13">
      <t>キジュン</t>
    </rPh>
    <rPh sb="13" eb="14">
      <t>オヨ</t>
    </rPh>
    <rPh sb="15" eb="17">
      <t>ヒョウカ</t>
    </rPh>
    <rPh sb="17" eb="19">
      <t>ホウホウ</t>
    </rPh>
    <rPh sb="18" eb="19">
      <t>ホウ</t>
    </rPh>
    <phoneticPr fontId="4"/>
  </si>
  <si>
    <t>・</t>
    <phoneticPr fontId="4"/>
  </si>
  <si>
    <t>　（２）棚卸資産の評価方法</t>
    <rPh sb="4" eb="6">
      <t>タナオロシ</t>
    </rPh>
    <rPh sb="6" eb="8">
      <t>シサン</t>
    </rPh>
    <rPh sb="9" eb="11">
      <t>ヒョウカ</t>
    </rPh>
    <rPh sb="11" eb="13">
      <t>ホウホウ</t>
    </rPh>
    <phoneticPr fontId="4"/>
  </si>
  <si>
    <t>貯蔵品、医薬品、診療・療養等材料、給食用材料、商品・製品・・最終仕入原価法に基づく原価法</t>
    <rPh sb="0" eb="3">
      <t>チョゾウヒン</t>
    </rPh>
    <rPh sb="4" eb="7">
      <t>イヤクヒン</t>
    </rPh>
    <rPh sb="8" eb="10">
      <t>シンリョウ</t>
    </rPh>
    <rPh sb="11" eb="13">
      <t>リョウヨウ</t>
    </rPh>
    <rPh sb="13" eb="14">
      <t>トウ</t>
    </rPh>
    <rPh sb="14" eb="16">
      <t>ザイリョウ</t>
    </rPh>
    <rPh sb="17" eb="20">
      <t>キュウショクヨウ</t>
    </rPh>
    <rPh sb="20" eb="22">
      <t>ザイリョウ</t>
    </rPh>
    <rPh sb="23" eb="25">
      <t>ショウヒン</t>
    </rPh>
    <rPh sb="26" eb="28">
      <t>セイヒン</t>
    </rPh>
    <rPh sb="30" eb="32">
      <t>サイシュウ</t>
    </rPh>
    <rPh sb="32" eb="34">
      <t>シイレ</t>
    </rPh>
    <rPh sb="34" eb="36">
      <t>ゲンカ</t>
    </rPh>
    <rPh sb="36" eb="37">
      <t>ホウ</t>
    </rPh>
    <rPh sb="38" eb="39">
      <t>モト</t>
    </rPh>
    <rPh sb="41" eb="44">
      <t>ゲンカホウ</t>
    </rPh>
    <phoneticPr fontId="4"/>
  </si>
  <si>
    <t>　（３）固定資産の減価償却の方法</t>
    <rPh sb="4" eb="6">
      <t>コテイ</t>
    </rPh>
    <rPh sb="6" eb="8">
      <t>シサン</t>
    </rPh>
    <rPh sb="9" eb="11">
      <t>ゲンカ</t>
    </rPh>
    <rPh sb="11" eb="13">
      <t>ショウキャク</t>
    </rPh>
    <rPh sb="14" eb="16">
      <t>ホウホウ</t>
    </rPh>
    <phoneticPr fontId="4"/>
  </si>
  <si>
    <t>減価償却資産（リース資産を除く）……定額法</t>
    <rPh sb="0" eb="2">
      <t>ゲンカ</t>
    </rPh>
    <rPh sb="2" eb="4">
      <t>ショウキャク</t>
    </rPh>
    <rPh sb="4" eb="6">
      <t>シサン</t>
    </rPh>
    <rPh sb="10" eb="12">
      <t>シサン</t>
    </rPh>
    <rPh sb="13" eb="14">
      <t>ノゾ</t>
    </rPh>
    <rPh sb="18" eb="20">
      <t>テイガク</t>
    </rPh>
    <rPh sb="20" eb="21">
      <t>ホウ</t>
    </rPh>
    <phoneticPr fontId="4"/>
  </si>
  <si>
    <t>リース資産</t>
    <rPh sb="3" eb="5">
      <t>シサン</t>
    </rPh>
    <phoneticPr fontId="4"/>
  </si>
  <si>
    <t>所有権移転外ファイナンス・リース取引に係るリース資産</t>
    <rPh sb="0" eb="3">
      <t>ショユウケン</t>
    </rPh>
    <rPh sb="3" eb="5">
      <t>イテン</t>
    </rPh>
    <rPh sb="5" eb="6">
      <t>ソト</t>
    </rPh>
    <rPh sb="16" eb="18">
      <t>トリヒキ</t>
    </rPh>
    <rPh sb="19" eb="20">
      <t>カカ</t>
    </rPh>
    <rPh sb="24" eb="26">
      <t>シサン</t>
    </rPh>
    <phoneticPr fontId="4"/>
  </si>
  <si>
    <t>　リース期間を耐用年数とし、残存価額を零とする定額法によっている。</t>
    <rPh sb="4" eb="6">
      <t>キカン</t>
    </rPh>
    <rPh sb="7" eb="9">
      <t>タイヨウ</t>
    </rPh>
    <rPh sb="9" eb="11">
      <t>ネンスウ</t>
    </rPh>
    <rPh sb="14" eb="16">
      <t>ザンソン</t>
    </rPh>
    <rPh sb="16" eb="18">
      <t>カガク</t>
    </rPh>
    <rPh sb="19" eb="20">
      <t>ゼロ</t>
    </rPh>
    <rPh sb="23" eb="25">
      <t>テイガク</t>
    </rPh>
    <rPh sb="25" eb="26">
      <t>ホウ</t>
    </rPh>
    <phoneticPr fontId="4"/>
  </si>
  <si>
    <t>　（４）引当金の計上基準</t>
    <rPh sb="4" eb="6">
      <t>ヒキアテ</t>
    </rPh>
    <rPh sb="6" eb="7">
      <t>キン</t>
    </rPh>
    <rPh sb="8" eb="10">
      <t>ケイジョウ</t>
    </rPh>
    <rPh sb="10" eb="12">
      <t>キジュン</t>
    </rPh>
    <phoneticPr fontId="4"/>
  </si>
  <si>
    <t>徴収不能引当金……</t>
    <rPh sb="0" eb="2">
      <t>チョウシュウ</t>
    </rPh>
    <rPh sb="2" eb="4">
      <t>フノウ</t>
    </rPh>
    <rPh sb="4" eb="6">
      <t>ヒキアテ</t>
    </rPh>
    <rPh sb="6" eb="7">
      <t>キン</t>
    </rPh>
    <phoneticPr fontId="4"/>
  </si>
  <si>
    <t>債権の徴収不能による損失に備えるため、１年以上回収が滞留している</t>
    <phoneticPr fontId="4"/>
  </si>
  <si>
    <t>徴収不能懸念債権については回収不能見込額（債権金額の50％相当額）</t>
    <phoneticPr fontId="4"/>
  </si>
  <si>
    <t>を計上している。（聖母病院）</t>
    <rPh sb="9" eb="11">
      <t>セイボ</t>
    </rPh>
    <rPh sb="11" eb="13">
      <t>ビョウイン</t>
    </rPh>
    <phoneticPr fontId="4"/>
  </si>
  <si>
    <t>賞与引当金…………</t>
    <phoneticPr fontId="4"/>
  </si>
  <si>
    <t>会計年度末在職者を基準にして、夏期賞与対象期間のうち会計年度末日に</t>
    <rPh sb="0" eb="2">
      <t>カイケイ</t>
    </rPh>
    <rPh sb="2" eb="5">
      <t>ネンドマツ</t>
    </rPh>
    <rPh sb="5" eb="8">
      <t>ザイショクシャ</t>
    </rPh>
    <rPh sb="9" eb="11">
      <t>キジュン</t>
    </rPh>
    <rPh sb="15" eb="17">
      <t>カキ</t>
    </rPh>
    <rPh sb="17" eb="19">
      <t>ショウヨ</t>
    </rPh>
    <rPh sb="19" eb="21">
      <t>タイショウ</t>
    </rPh>
    <rPh sb="21" eb="23">
      <t>キカン</t>
    </rPh>
    <rPh sb="26" eb="28">
      <t>カイケイ</t>
    </rPh>
    <rPh sb="28" eb="30">
      <t>ネンド</t>
    </rPh>
    <rPh sb="30" eb="32">
      <t>マツジツ</t>
    </rPh>
    <phoneticPr fontId="4"/>
  </si>
  <si>
    <t>おける経過分に対応した金額を見積もり引当金に計上している。</t>
    <rPh sb="3" eb="5">
      <t>ケイカ</t>
    </rPh>
    <rPh sb="5" eb="6">
      <t>ブン</t>
    </rPh>
    <rPh sb="7" eb="9">
      <t>タイオウ</t>
    </rPh>
    <rPh sb="11" eb="13">
      <t>キンガク</t>
    </rPh>
    <rPh sb="14" eb="16">
      <t>ミツモリ</t>
    </rPh>
    <rPh sb="18" eb="20">
      <t>ヒキアテ</t>
    </rPh>
    <rPh sb="20" eb="21">
      <t>キン</t>
    </rPh>
    <phoneticPr fontId="4"/>
  </si>
  <si>
    <t>退職給付引当金……</t>
    <phoneticPr fontId="4"/>
  </si>
  <si>
    <t>（聖母の丘、聖母の園、原宿地域ケアプラザ、深谷俣野地域ケアプラザ</t>
    <phoneticPr fontId="4"/>
  </si>
  <si>
    <t>　天使の園、聖母の園保育園、平和の園保育園）</t>
    <phoneticPr fontId="4"/>
  </si>
  <si>
    <t>期末在籍者の退職金の支給に備えるため、各都道府県社会福祉協議会等の</t>
    <rPh sb="19" eb="20">
      <t>カク</t>
    </rPh>
    <rPh sb="20" eb="24">
      <t>トドウフケン</t>
    </rPh>
    <rPh sb="31" eb="32">
      <t>トウ</t>
    </rPh>
    <phoneticPr fontId="4"/>
  </si>
  <si>
    <t>主宰する退職共済制度に加入しており、掛金として支出した累計額と同額を</t>
    <rPh sb="4" eb="6">
      <t>タイショク</t>
    </rPh>
    <rPh sb="6" eb="8">
      <t>キョウサイ</t>
    </rPh>
    <rPh sb="8" eb="10">
      <t>セイド</t>
    </rPh>
    <rPh sb="11" eb="13">
      <t>カニュウ</t>
    </rPh>
    <rPh sb="18" eb="20">
      <t>カケキン</t>
    </rPh>
    <rPh sb="23" eb="25">
      <t>シシュツ</t>
    </rPh>
    <rPh sb="27" eb="29">
      <t>ルイケイ</t>
    </rPh>
    <rPh sb="29" eb="30">
      <t>ガク</t>
    </rPh>
    <rPh sb="31" eb="33">
      <t>ドウガク</t>
    </rPh>
    <phoneticPr fontId="4"/>
  </si>
  <si>
    <t>引当金に計上している。</t>
    <rPh sb="0" eb="2">
      <t>ヒキアテ</t>
    </rPh>
    <rPh sb="2" eb="3">
      <t>キン</t>
    </rPh>
    <rPh sb="4" eb="6">
      <t>ケイジョウ</t>
    </rPh>
    <phoneticPr fontId="4"/>
  </si>
  <si>
    <t>（聖母病院）</t>
    <rPh sb="1" eb="3">
      <t>セイボ</t>
    </rPh>
    <rPh sb="3" eb="5">
      <t>ビョウイン</t>
    </rPh>
    <phoneticPr fontId="4"/>
  </si>
  <si>
    <t>職員の退職給付に備えるため、当会計年度末における退職給付債務及び</t>
    <rPh sb="0" eb="2">
      <t>ショクイン</t>
    </rPh>
    <rPh sb="3" eb="5">
      <t>タイショク</t>
    </rPh>
    <rPh sb="5" eb="7">
      <t>キュウフ</t>
    </rPh>
    <rPh sb="8" eb="9">
      <t>ソナ</t>
    </rPh>
    <rPh sb="14" eb="15">
      <t>トウ</t>
    </rPh>
    <rPh sb="15" eb="17">
      <t>カイケイ</t>
    </rPh>
    <rPh sb="17" eb="20">
      <t>ネンドマツ</t>
    </rPh>
    <rPh sb="24" eb="26">
      <t>タイショク</t>
    </rPh>
    <rPh sb="26" eb="28">
      <t>キュウフ</t>
    </rPh>
    <rPh sb="28" eb="30">
      <t>サイム</t>
    </rPh>
    <rPh sb="30" eb="31">
      <t>オヨ</t>
    </rPh>
    <phoneticPr fontId="4"/>
  </si>
  <si>
    <t>年金資産の見込額に基づき計上している。</t>
    <rPh sb="0" eb="2">
      <t>ネンキン</t>
    </rPh>
    <rPh sb="2" eb="4">
      <t>シサン</t>
    </rPh>
    <rPh sb="5" eb="7">
      <t>ミコ</t>
    </rPh>
    <rPh sb="7" eb="8">
      <t>ガク</t>
    </rPh>
    <rPh sb="9" eb="10">
      <t>モト</t>
    </rPh>
    <rPh sb="12" eb="14">
      <t>ケイジョウ</t>
    </rPh>
    <phoneticPr fontId="4"/>
  </si>
  <si>
    <t>退職給付債務の算定にあたり、退職給付見込額を当期末までの期間に</t>
    <rPh sb="0" eb="2">
      <t>タイショク</t>
    </rPh>
    <rPh sb="2" eb="4">
      <t>キュウフ</t>
    </rPh>
    <rPh sb="4" eb="6">
      <t>サイム</t>
    </rPh>
    <rPh sb="7" eb="9">
      <t>サンテイ</t>
    </rPh>
    <rPh sb="14" eb="16">
      <t>タイショク</t>
    </rPh>
    <rPh sb="16" eb="18">
      <t>キュウフ</t>
    </rPh>
    <rPh sb="18" eb="20">
      <t>ミコ</t>
    </rPh>
    <rPh sb="20" eb="21">
      <t>ガク</t>
    </rPh>
    <rPh sb="22" eb="24">
      <t>トウキ</t>
    </rPh>
    <rPh sb="24" eb="25">
      <t>マツ</t>
    </rPh>
    <rPh sb="28" eb="30">
      <t>キカン</t>
    </rPh>
    <phoneticPr fontId="4"/>
  </si>
  <si>
    <t>帰属させる方法は、給付算定式基準による。</t>
  </si>
  <si>
    <t>数理計算上の差異は、発生年度に全額費用処理している。</t>
    <rPh sb="0" eb="2">
      <t>スウリ</t>
    </rPh>
    <rPh sb="2" eb="5">
      <t>ケイサンジョウ</t>
    </rPh>
    <rPh sb="6" eb="8">
      <t>サイ</t>
    </rPh>
    <rPh sb="10" eb="12">
      <t>ハッセイ</t>
    </rPh>
    <rPh sb="12" eb="14">
      <t>ネンド</t>
    </rPh>
    <rPh sb="15" eb="17">
      <t>ゼンガク</t>
    </rPh>
    <rPh sb="17" eb="19">
      <t>ヒヨウ</t>
    </rPh>
    <rPh sb="19" eb="21">
      <t>ショリ</t>
    </rPh>
    <phoneticPr fontId="4"/>
  </si>
  <si>
    <t>役員退職慰労引当金…</t>
    <phoneticPr fontId="4"/>
  </si>
  <si>
    <t>常勤役員報酬規程に基づいて、平成29年6月29日を起算日とする</t>
    <rPh sb="0" eb="2">
      <t>ジョウキン</t>
    </rPh>
    <rPh sb="2" eb="4">
      <t>ヤクイン</t>
    </rPh>
    <rPh sb="4" eb="6">
      <t>ホウシュウ</t>
    </rPh>
    <rPh sb="6" eb="8">
      <t>キテイ</t>
    </rPh>
    <rPh sb="9" eb="10">
      <t>モト</t>
    </rPh>
    <rPh sb="14" eb="16">
      <t>ヘイセイ</t>
    </rPh>
    <rPh sb="18" eb="19">
      <t>ネン</t>
    </rPh>
    <rPh sb="20" eb="21">
      <t>ガツ</t>
    </rPh>
    <rPh sb="23" eb="24">
      <t>ニチ</t>
    </rPh>
    <rPh sb="25" eb="28">
      <t>キサンビ</t>
    </rPh>
    <phoneticPr fontId="4"/>
  </si>
  <si>
    <t>役員退職慰労金を在任期間より算出し、引当金に計上している。（本部）</t>
    <rPh sb="8" eb="10">
      <t>ザイニン</t>
    </rPh>
    <rPh sb="10" eb="12">
      <t>キカン</t>
    </rPh>
    <rPh sb="14" eb="16">
      <t>サンシュツ</t>
    </rPh>
    <rPh sb="18" eb="20">
      <t>ヒキアテ</t>
    </rPh>
    <rPh sb="20" eb="21">
      <t>キン</t>
    </rPh>
    <rPh sb="22" eb="24">
      <t>ケイジョウ</t>
    </rPh>
    <rPh sb="30" eb="32">
      <t>ホンブ</t>
    </rPh>
    <phoneticPr fontId="4"/>
  </si>
  <si>
    <t>　（５）税効果会計の適用</t>
    <rPh sb="4" eb="5">
      <t>ゼイ</t>
    </rPh>
    <rPh sb="5" eb="7">
      <t>コウカ</t>
    </rPh>
    <rPh sb="7" eb="9">
      <t>カイケイ</t>
    </rPh>
    <rPh sb="10" eb="12">
      <t>テキヨウ</t>
    </rPh>
    <phoneticPr fontId="4"/>
  </si>
  <si>
    <t>　　税引前当期活動増減差額と法人税等の金額を合理的に期間対応させ、より適正な当期活動増減差額を</t>
    <rPh sb="2" eb="5">
      <t>ゼイビキマエ</t>
    </rPh>
    <rPh sb="5" eb="7">
      <t>トウキ</t>
    </rPh>
    <rPh sb="7" eb="9">
      <t>カツドウ</t>
    </rPh>
    <rPh sb="9" eb="11">
      <t>ゾウゲン</t>
    </rPh>
    <rPh sb="11" eb="13">
      <t>サガク</t>
    </rPh>
    <rPh sb="14" eb="17">
      <t>ホウジンゼイ</t>
    </rPh>
    <rPh sb="17" eb="18">
      <t>トウ</t>
    </rPh>
    <rPh sb="19" eb="21">
      <t>キンガク</t>
    </rPh>
    <rPh sb="22" eb="25">
      <t>ゴウリテキ</t>
    </rPh>
    <rPh sb="26" eb="28">
      <t>キカン</t>
    </rPh>
    <rPh sb="28" eb="30">
      <t>タイオウ</t>
    </rPh>
    <rPh sb="35" eb="37">
      <t>テキセイ</t>
    </rPh>
    <rPh sb="38" eb="40">
      <t>トウキ</t>
    </rPh>
    <rPh sb="40" eb="42">
      <t>カツドウ</t>
    </rPh>
    <rPh sb="42" eb="44">
      <t>ゾウゲン</t>
    </rPh>
    <rPh sb="44" eb="46">
      <t>サガク</t>
    </rPh>
    <phoneticPr fontId="4"/>
  </si>
  <si>
    <t>　　計上することを目的として税効果会計を適用している。</t>
    <rPh sb="2" eb="4">
      <t>ケイジョウ</t>
    </rPh>
    <rPh sb="9" eb="11">
      <t>モクテキ</t>
    </rPh>
    <rPh sb="14" eb="15">
      <t>ゼイ</t>
    </rPh>
    <rPh sb="15" eb="17">
      <t>コウカ</t>
    </rPh>
    <rPh sb="17" eb="19">
      <t>カイケイ</t>
    </rPh>
    <rPh sb="20" eb="22">
      <t>テキヨウ</t>
    </rPh>
    <phoneticPr fontId="4"/>
  </si>
  <si>
    <t>３．重要な会計方針の変更</t>
    <rPh sb="2" eb="4">
      <t>ジュウヨウ</t>
    </rPh>
    <rPh sb="5" eb="7">
      <t>カイケイ</t>
    </rPh>
    <rPh sb="7" eb="9">
      <t>ホウシン</t>
    </rPh>
    <rPh sb="10" eb="12">
      <t>ヘンコウ</t>
    </rPh>
    <phoneticPr fontId="4"/>
  </si>
  <si>
    <t>４．法人で採用する退職給付制度</t>
    <rPh sb="2" eb="4">
      <t>ホウジン</t>
    </rPh>
    <rPh sb="5" eb="7">
      <t>サイヨウ</t>
    </rPh>
    <rPh sb="9" eb="11">
      <t>タイショク</t>
    </rPh>
    <rPh sb="11" eb="13">
      <t>キュウフ</t>
    </rPh>
    <rPh sb="13" eb="15">
      <t>セイド</t>
    </rPh>
    <phoneticPr fontId="4"/>
  </si>
  <si>
    <t>「</t>
    <phoneticPr fontId="4"/>
  </si>
  <si>
    <t>社会福祉施設職員等退職手当共済法」</t>
    <rPh sb="0" eb="2">
      <t>シャカイ</t>
    </rPh>
    <rPh sb="2" eb="4">
      <t>フクシ</t>
    </rPh>
    <rPh sb="4" eb="6">
      <t>シセツ</t>
    </rPh>
    <rPh sb="6" eb="8">
      <t>ショクイン</t>
    </rPh>
    <rPh sb="8" eb="9">
      <t>トウ</t>
    </rPh>
    <rPh sb="9" eb="11">
      <t>タイショク</t>
    </rPh>
    <rPh sb="11" eb="13">
      <t>テアテ</t>
    </rPh>
    <rPh sb="13" eb="15">
      <t>キョウサイ</t>
    </rPh>
    <rPh sb="15" eb="16">
      <t>ホウ</t>
    </rPh>
    <phoneticPr fontId="4"/>
  </si>
  <si>
    <t>（聖母病院を除く）</t>
    <rPh sb="1" eb="3">
      <t>セイボ</t>
    </rPh>
    <rPh sb="3" eb="5">
      <t>ビョウイン</t>
    </rPh>
    <rPh sb="6" eb="7">
      <t>ノゾ</t>
    </rPh>
    <phoneticPr fontId="4"/>
  </si>
  <si>
    <t>各都道府県社会福祉協議会等主宰民間福祉事業従事者年金共済事業規程」に定める退職共済契約</t>
    <rPh sb="0" eb="5">
      <t>カクトドウフケン</t>
    </rPh>
    <rPh sb="5" eb="7">
      <t>シャカイ</t>
    </rPh>
    <rPh sb="7" eb="9">
      <t>フクシ</t>
    </rPh>
    <rPh sb="9" eb="12">
      <t>キョウギカイ</t>
    </rPh>
    <rPh sb="12" eb="13">
      <t>トウ</t>
    </rPh>
    <rPh sb="13" eb="15">
      <t>シュサイ</t>
    </rPh>
    <rPh sb="15" eb="17">
      <t>ミンカン</t>
    </rPh>
    <rPh sb="17" eb="19">
      <t>フクシ</t>
    </rPh>
    <rPh sb="19" eb="21">
      <t>ジギョウ</t>
    </rPh>
    <rPh sb="21" eb="24">
      <t>ジュウジシャ</t>
    </rPh>
    <rPh sb="24" eb="26">
      <t>ネンキン</t>
    </rPh>
    <rPh sb="26" eb="28">
      <t>キョウサイ</t>
    </rPh>
    <rPh sb="28" eb="30">
      <t>ジギョウ</t>
    </rPh>
    <rPh sb="30" eb="32">
      <t>キテイ</t>
    </rPh>
    <rPh sb="34" eb="35">
      <t>サダ</t>
    </rPh>
    <rPh sb="37" eb="39">
      <t>タイショク</t>
    </rPh>
    <rPh sb="39" eb="41">
      <t>キョウサイ</t>
    </rPh>
    <rPh sb="41" eb="43">
      <t>ケイヤク</t>
    </rPh>
    <phoneticPr fontId="4"/>
  </si>
  <si>
    <t>(聖母の丘、聖母の園、原宿地域ケアプラザ、深谷俣野地域ケアプラザ、天使の園、聖母の園保育園、平和の園保育園）</t>
    <phoneticPr fontId="4"/>
  </si>
  <si>
    <t>確定給付企業年金」</t>
    <phoneticPr fontId="4"/>
  </si>
  <si>
    <t>聖母病院の「確定給付企業年金」に関する注記は、次のとおりである。</t>
    <rPh sb="0" eb="2">
      <t>セイボ</t>
    </rPh>
    <rPh sb="2" eb="4">
      <t>ビョウイン</t>
    </rPh>
    <rPh sb="6" eb="8">
      <t>カクテイ</t>
    </rPh>
    <rPh sb="8" eb="10">
      <t>キュウフ</t>
    </rPh>
    <rPh sb="10" eb="12">
      <t>キギョウ</t>
    </rPh>
    <rPh sb="12" eb="14">
      <t>ネンキン</t>
    </rPh>
    <rPh sb="16" eb="17">
      <t>カン</t>
    </rPh>
    <rPh sb="19" eb="21">
      <t>チュウキ</t>
    </rPh>
    <rPh sb="23" eb="24">
      <t>ツギ</t>
    </rPh>
    <phoneticPr fontId="4"/>
  </si>
  <si>
    <t>①</t>
    <phoneticPr fontId="4"/>
  </si>
  <si>
    <t>退職給付債務の期首残高と期末残高の調整表</t>
  </si>
  <si>
    <t>期首における退職給付債務</t>
    <rPh sb="0" eb="2">
      <t>キシュ</t>
    </rPh>
    <rPh sb="6" eb="8">
      <t>タイショク</t>
    </rPh>
    <rPh sb="8" eb="10">
      <t>キュウフ</t>
    </rPh>
    <rPh sb="10" eb="12">
      <t>サイム</t>
    </rPh>
    <phoneticPr fontId="4"/>
  </si>
  <si>
    <t>勤務費用</t>
    <rPh sb="0" eb="2">
      <t>キンム</t>
    </rPh>
    <rPh sb="2" eb="4">
      <t>ヒヨウ</t>
    </rPh>
    <phoneticPr fontId="4"/>
  </si>
  <si>
    <t>利息費用</t>
    <rPh sb="0" eb="2">
      <t>リソク</t>
    </rPh>
    <rPh sb="2" eb="4">
      <t>ヒヨウ</t>
    </rPh>
    <phoneticPr fontId="4"/>
  </si>
  <si>
    <t>数理計算上の差異の当期発生額</t>
    <rPh sb="0" eb="2">
      <t>スウリ</t>
    </rPh>
    <rPh sb="2" eb="5">
      <t>ケイサンジョウ</t>
    </rPh>
    <rPh sb="6" eb="8">
      <t>サイ</t>
    </rPh>
    <rPh sb="9" eb="11">
      <t>トウキ</t>
    </rPh>
    <rPh sb="11" eb="13">
      <t>ハッセイ</t>
    </rPh>
    <rPh sb="13" eb="14">
      <t>ガク</t>
    </rPh>
    <phoneticPr fontId="4"/>
  </si>
  <si>
    <t>退職給付の支払額</t>
    <rPh sb="5" eb="7">
      <t>シハラ</t>
    </rPh>
    <rPh sb="7" eb="8">
      <t>ガク</t>
    </rPh>
    <phoneticPr fontId="4"/>
  </si>
  <si>
    <t>期末における退職給付債務</t>
    <rPh sb="0" eb="2">
      <t>キマツ</t>
    </rPh>
    <rPh sb="6" eb="8">
      <t>タイショク</t>
    </rPh>
    <rPh sb="8" eb="10">
      <t>キュウフ</t>
    </rPh>
    <rPh sb="10" eb="12">
      <t>サイム</t>
    </rPh>
    <phoneticPr fontId="4"/>
  </si>
  <si>
    <t>②</t>
    <phoneticPr fontId="4"/>
  </si>
  <si>
    <t>年金資産の期首残高と期末残高の調整表</t>
    <phoneticPr fontId="4"/>
  </si>
  <si>
    <t>期首における年金資産</t>
  </si>
  <si>
    <t>期待運用収益</t>
  </si>
  <si>
    <t>数理計算との差異の当期発生額</t>
  </si>
  <si>
    <t>事業主からの拠出額</t>
  </si>
  <si>
    <t>退職給付の支払額</t>
  </si>
  <si>
    <t>期末における年金資産</t>
  </si>
  <si>
    <t>③</t>
    <phoneticPr fontId="4"/>
  </si>
  <si>
    <t>退職給付債務及び年金資産と貸借対照表に計上された前払年金費用の調整表</t>
    <rPh sb="24" eb="26">
      <t>マエバライ</t>
    </rPh>
    <rPh sb="26" eb="28">
      <t>ネンキン</t>
    </rPh>
    <rPh sb="28" eb="30">
      <t>ヒヨウ</t>
    </rPh>
    <phoneticPr fontId="4"/>
  </si>
  <si>
    <t>退職給付債務</t>
    <rPh sb="0" eb="2">
      <t>タイショク</t>
    </rPh>
    <rPh sb="2" eb="4">
      <t>キュウフ</t>
    </rPh>
    <rPh sb="4" eb="6">
      <t>サイム</t>
    </rPh>
    <phoneticPr fontId="4"/>
  </si>
  <si>
    <t>年金資産</t>
    <rPh sb="0" eb="2">
      <t>ネンキン</t>
    </rPh>
    <rPh sb="2" eb="4">
      <t>シサン</t>
    </rPh>
    <phoneticPr fontId="4"/>
  </si>
  <si>
    <t>退職給付債務（マイナスは前払年金費用）</t>
    <rPh sb="0" eb="2">
      <t>タイショク</t>
    </rPh>
    <rPh sb="2" eb="4">
      <t>キュウフ</t>
    </rPh>
    <rPh sb="4" eb="6">
      <t>サイム</t>
    </rPh>
    <rPh sb="12" eb="14">
      <t>マエバラ</t>
    </rPh>
    <rPh sb="14" eb="16">
      <t>ネンキン</t>
    </rPh>
    <rPh sb="16" eb="18">
      <t>ヒヨウ</t>
    </rPh>
    <phoneticPr fontId="4"/>
  </si>
  <si>
    <t>④</t>
    <phoneticPr fontId="4"/>
  </si>
  <si>
    <t>退職給付に関連する損益</t>
    <phoneticPr fontId="4"/>
  </si>
  <si>
    <t>勤務費用</t>
  </si>
  <si>
    <t>利息費用</t>
  </si>
  <si>
    <t>数理計算との差異の当期の費用処理額</t>
  </si>
  <si>
    <t>別拠点負担退職給付費用</t>
    <rPh sb="0" eb="1">
      <t>ベツ</t>
    </rPh>
    <rPh sb="1" eb="3">
      <t>キョテン</t>
    </rPh>
    <rPh sb="3" eb="5">
      <t>フタン</t>
    </rPh>
    <rPh sb="5" eb="7">
      <t>タイショク</t>
    </rPh>
    <rPh sb="7" eb="9">
      <t>キュウフ</t>
    </rPh>
    <rPh sb="9" eb="11">
      <t>ヒヨウ</t>
    </rPh>
    <phoneticPr fontId="4"/>
  </si>
  <si>
    <t>退職給付費用</t>
  </si>
  <si>
    <t>５．法人が作成する計算書類と拠点区分、サービス区分</t>
    <rPh sb="2" eb="4">
      <t>ホウジン</t>
    </rPh>
    <rPh sb="5" eb="7">
      <t>サクセイ</t>
    </rPh>
    <rPh sb="9" eb="11">
      <t>ケイサン</t>
    </rPh>
    <rPh sb="11" eb="13">
      <t>ショルイ</t>
    </rPh>
    <rPh sb="14" eb="16">
      <t>キョテン</t>
    </rPh>
    <rPh sb="16" eb="18">
      <t>クブン</t>
    </rPh>
    <rPh sb="23" eb="25">
      <t>クブン</t>
    </rPh>
    <phoneticPr fontId="4"/>
  </si>
  <si>
    <t>　　当法人の作成する計算書類は以下のとおりになっている。</t>
    <rPh sb="10" eb="12">
      <t>ケイサン</t>
    </rPh>
    <rPh sb="12" eb="14">
      <t>ショルイ</t>
    </rPh>
    <phoneticPr fontId="4"/>
  </si>
  <si>
    <t>(1) 法人全体の計算書類(会計基準省令第一号第一様式、第二号第一様式、第三号第一様式)</t>
    <rPh sb="9" eb="11">
      <t>ケイサン</t>
    </rPh>
    <rPh sb="11" eb="13">
      <t>ショルイ</t>
    </rPh>
    <rPh sb="14" eb="16">
      <t>カイケイ</t>
    </rPh>
    <rPh sb="16" eb="18">
      <t>キジュン</t>
    </rPh>
    <rPh sb="18" eb="20">
      <t>ショウレイ</t>
    </rPh>
    <rPh sb="21" eb="22">
      <t>１</t>
    </rPh>
    <rPh sb="23" eb="24">
      <t>ダイ</t>
    </rPh>
    <rPh sb="24" eb="25">
      <t>１</t>
    </rPh>
    <rPh sb="29" eb="30">
      <t>２</t>
    </rPh>
    <rPh sb="31" eb="32">
      <t>ダイ</t>
    </rPh>
    <rPh sb="32" eb="33">
      <t>１</t>
    </rPh>
    <rPh sb="37" eb="38">
      <t>３</t>
    </rPh>
    <rPh sb="39" eb="40">
      <t>ダイ</t>
    </rPh>
    <rPh sb="40" eb="41">
      <t>１</t>
    </rPh>
    <phoneticPr fontId="4"/>
  </si>
  <si>
    <t>(2) 事業区分別内訳表(会計基準省令第一号第二様式、第二号第二様式、第三号第二様式)</t>
    <rPh sb="8" eb="9">
      <t>ベツ</t>
    </rPh>
    <rPh sb="20" eb="21">
      <t>１</t>
    </rPh>
    <rPh sb="22" eb="23">
      <t>ダイ</t>
    </rPh>
    <rPh sb="23" eb="24">
      <t>２</t>
    </rPh>
    <rPh sb="28" eb="29">
      <t>２</t>
    </rPh>
    <rPh sb="30" eb="31">
      <t>ダイ</t>
    </rPh>
    <rPh sb="31" eb="32">
      <t>２</t>
    </rPh>
    <rPh sb="36" eb="37">
      <t>３</t>
    </rPh>
    <rPh sb="38" eb="39">
      <t>ダイ</t>
    </rPh>
    <rPh sb="39" eb="40">
      <t>２</t>
    </rPh>
    <phoneticPr fontId="4"/>
  </si>
  <si>
    <r>
      <t>(3) 社会福祉事業における拠点区分別内訳表(</t>
    </r>
    <r>
      <rPr>
        <sz val="10"/>
        <rFont val="ＭＳ 明朝"/>
        <family val="1"/>
        <charset val="128"/>
      </rPr>
      <t>会計基準省令第一号第三様式、第二号第三様式、第三号第三様式</t>
    </r>
    <r>
      <rPr>
        <sz val="11"/>
        <rFont val="ＭＳ 明朝"/>
        <family val="1"/>
        <charset val="128"/>
      </rPr>
      <t>)</t>
    </r>
    <rPh sb="14" eb="16">
      <t>キョテン</t>
    </rPh>
    <rPh sb="16" eb="18">
      <t>クブン</t>
    </rPh>
    <rPh sb="18" eb="19">
      <t>ベツ</t>
    </rPh>
    <rPh sb="19" eb="21">
      <t>ウチワケ</t>
    </rPh>
    <rPh sb="21" eb="22">
      <t>ヒョウ</t>
    </rPh>
    <rPh sb="30" eb="31">
      <t>１</t>
    </rPh>
    <rPh sb="32" eb="33">
      <t>ダイ</t>
    </rPh>
    <rPh sb="33" eb="34">
      <t>３</t>
    </rPh>
    <rPh sb="38" eb="39">
      <t>２</t>
    </rPh>
    <rPh sb="40" eb="41">
      <t>ダイ</t>
    </rPh>
    <rPh sb="41" eb="42">
      <t>３</t>
    </rPh>
    <rPh sb="46" eb="47">
      <t>３</t>
    </rPh>
    <rPh sb="48" eb="49">
      <t>ダイ</t>
    </rPh>
    <rPh sb="49" eb="50">
      <t>３</t>
    </rPh>
    <phoneticPr fontId="4"/>
  </si>
  <si>
    <t>(4) 公益事業における拠点区分別内訳表(会計基準省令第一号第三様式、第二号第三様式、第三号第三様式)</t>
    <rPh sb="4" eb="6">
      <t>コウエキ</t>
    </rPh>
    <phoneticPr fontId="4"/>
  </si>
  <si>
    <t>(5) 収益事業における拠点区分別内訳表(会計基準省令第一号第三様式、第二号第三様式、第三号第三様式)</t>
    <phoneticPr fontId="4"/>
  </si>
  <si>
    <t>(6) 各拠点区分におけるサービス区分の内容</t>
    <rPh sb="4" eb="5">
      <t>カク</t>
    </rPh>
    <rPh sb="5" eb="7">
      <t>キョテン</t>
    </rPh>
    <rPh sb="7" eb="9">
      <t>クブン</t>
    </rPh>
    <rPh sb="17" eb="19">
      <t>クブン</t>
    </rPh>
    <rPh sb="20" eb="22">
      <t>ナイヨウ</t>
    </rPh>
    <phoneticPr fontId="4"/>
  </si>
  <si>
    <t>ア</t>
    <phoneticPr fontId="4"/>
  </si>
  <si>
    <t>本部拠点（社会福祉事業）</t>
    <rPh sb="2" eb="4">
      <t>キョテン</t>
    </rPh>
    <rPh sb="5" eb="7">
      <t>シャカイ</t>
    </rPh>
    <rPh sb="7" eb="9">
      <t>フクシ</t>
    </rPh>
    <rPh sb="9" eb="11">
      <t>ジギョウ</t>
    </rPh>
    <phoneticPr fontId="4"/>
  </si>
  <si>
    <t>本部」</t>
    <phoneticPr fontId="4"/>
  </si>
  <si>
    <t>生活困難者生活援助・相談事業」</t>
    <phoneticPr fontId="4"/>
  </si>
  <si>
    <t>イ</t>
    <phoneticPr fontId="4"/>
  </si>
  <si>
    <t>介護保険施設</t>
    <rPh sb="0" eb="2">
      <t>カイゴ</t>
    </rPh>
    <rPh sb="2" eb="4">
      <t>ホケン</t>
    </rPh>
    <rPh sb="4" eb="6">
      <t>シセツ</t>
    </rPh>
    <phoneticPr fontId="4"/>
  </si>
  <si>
    <t>聖母の丘拠点（社会福祉事業）</t>
    <rPh sb="4" eb="6">
      <t>キョテン</t>
    </rPh>
    <rPh sb="7" eb="9">
      <t>シャカイ</t>
    </rPh>
    <rPh sb="9" eb="11">
      <t>フクシ</t>
    </rPh>
    <rPh sb="11" eb="13">
      <t>ジギョウ</t>
    </rPh>
    <phoneticPr fontId="4"/>
  </si>
  <si>
    <t>居宅介護支援事業」</t>
    <phoneticPr fontId="4"/>
  </si>
  <si>
    <t>老人デイサービスセンター」</t>
    <rPh sb="0" eb="2">
      <t>ロウジン</t>
    </rPh>
    <phoneticPr fontId="3"/>
  </si>
  <si>
    <t>認知症対応型老人共同生活援助事業」</t>
    <rPh sb="0" eb="3">
      <t>ニンチショウ</t>
    </rPh>
    <rPh sb="3" eb="6">
      <t>タイオウガタ</t>
    </rPh>
    <rPh sb="6" eb="8">
      <t>ロウジン</t>
    </rPh>
    <rPh sb="8" eb="10">
      <t>キョウドウ</t>
    </rPh>
    <rPh sb="10" eb="12">
      <t>セイカツ</t>
    </rPh>
    <rPh sb="12" eb="14">
      <t>エンジョ</t>
    </rPh>
    <rPh sb="14" eb="16">
      <t>ジギョウ</t>
    </rPh>
    <phoneticPr fontId="3"/>
  </si>
  <si>
    <t>老人短期入所事業」</t>
    <rPh sb="0" eb="2">
      <t>ロウジン</t>
    </rPh>
    <rPh sb="2" eb="4">
      <t>タンキ</t>
    </rPh>
    <rPh sb="4" eb="6">
      <t>ニュウショ</t>
    </rPh>
    <rPh sb="6" eb="8">
      <t>ジギョウ</t>
    </rPh>
    <phoneticPr fontId="3"/>
  </si>
  <si>
    <t>老人居宅介護等事業（訪介）」</t>
    <rPh sb="0" eb="2">
      <t>ロウジン</t>
    </rPh>
    <rPh sb="2" eb="4">
      <t>キョタク</t>
    </rPh>
    <rPh sb="4" eb="6">
      <t>カイゴ</t>
    </rPh>
    <rPh sb="6" eb="7">
      <t>トウ</t>
    </rPh>
    <rPh sb="7" eb="9">
      <t>ジギョウ</t>
    </rPh>
    <rPh sb="10" eb="11">
      <t>ホウ</t>
    </rPh>
    <rPh sb="11" eb="12">
      <t>カイ</t>
    </rPh>
    <phoneticPr fontId="2"/>
  </si>
  <si>
    <t>特別養護老人ホーム」</t>
    <rPh sb="0" eb="2">
      <t>トクベツ</t>
    </rPh>
    <rPh sb="2" eb="4">
      <t>ヨウゴ</t>
    </rPh>
    <rPh sb="4" eb="6">
      <t>ロウジン</t>
    </rPh>
    <phoneticPr fontId="3"/>
  </si>
  <si>
    <t>ウ</t>
    <phoneticPr fontId="4"/>
  </si>
  <si>
    <t>奄美の園拠点（社会福祉事業）</t>
    <rPh sb="4" eb="6">
      <t>キョテン</t>
    </rPh>
    <phoneticPr fontId="4"/>
  </si>
  <si>
    <t>老人介護支援センター」</t>
    <rPh sb="0" eb="2">
      <t>ロウジン</t>
    </rPh>
    <rPh sb="2" eb="4">
      <t>カイゴ</t>
    </rPh>
    <rPh sb="4" eb="6">
      <t>シエン</t>
    </rPh>
    <phoneticPr fontId="2"/>
  </si>
  <si>
    <t>エ</t>
    <phoneticPr fontId="4"/>
  </si>
  <si>
    <t>聖母の園拠点（社会福祉事業）</t>
    <rPh sb="4" eb="6">
      <t>キョテン</t>
    </rPh>
    <phoneticPr fontId="4"/>
  </si>
  <si>
    <t>老人デイサービス事業」</t>
    <rPh sb="0" eb="2">
      <t>ロウジン</t>
    </rPh>
    <rPh sb="8" eb="10">
      <t>ジギョウ</t>
    </rPh>
    <phoneticPr fontId="3"/>
  </si>
  <si>
    <t>オ</t>
    <phoneticPr fontId="4"/>
  </si>
  <si>
    <t>原宿地域ケアプラザ拠点（社会福祉事業）</t>
    <rPh sb="9" eb="11">
      <t>キョテン</t>
    </rPh>
    <phoneticPr fontId="4"/>
  </si>
  <si>
    <t>カ</t>
    <phoneticPr fontId="4"/>
  </si>
  <si>
    <t>聖母ホーム拠点（社会福祉事業）</t>
    <rPh sb="0" eb="2">
      <t>セイボ</t>
    </rPh>
    <phoneticPr fontId="2"/>
  </si>
  <si>
    <t>認知症対応型通所介護」</t>
    <rPh sb="0" eb="3">
      <t>ニンチショウ</t>
    </rPh>
    <rPh sb="3" eb="6">
      <t>タイオウガタ</t>
    </rPh>
    <rPh sb="6" eb="10">
      <t>ツウショカイゴ</t>
    </rPh>
    <phoneticPr fontId="3"/>
  </si>
  <si>
    <t>老人短期入所施設」</t>
    <rPh sb="0" eb="2">
      <t>ロウジン</t>
    </rPh>
    <rPh sb="2" eb="4">
      <t>タンキ</t>
    </rPh>
    <rPh sb="4" eb="6">
      <t>ニュウショ</t>
    </rPh>
    <rPh sb="6" eb="8">
      <t>シセツ</t>
    </rPh>
    <phoneticPr fontId="3"/>
  </si>
  <si>
    <t>キ</t>
    <phoneticPr fontId="4"/>
  </si>
  <si>
    <t>措置施設</t>
  </si>
  <si>
    <t>聖母の丘　養護老人ホーム拠点（社会福祉事業）</t>
    <rPh sb="5" eb="7">
      <t>ヨウゴ</t>
    </rPh>
    <rPh sb="7" eb="9">
      <t>ロウジン</t>
    </rPh>
    <rPh sb="12" eb="14">
      <t>キョテン</t>
    </rPh>
    <phoneticPr fontId="2"/>
  </si>
  <si>
    <t>ク</t>
    <phoneticPr fontId="4"/>
  </si>
  <si>
    <t>聖母の園　養護老人ホーム拠点（社会福祉事業）</t>
    <rPh sb="5" eb="7">
      <t>ヨウゴ</t>
    </rPh>
    <rPh sb="7" eb="9">
      <t>ロウジン</t>
    </rPh>
    <rPh sb="12" eb="14">
      <t>キョテン</t>
    </rPh>
    <phoneticPr fontId="2"/>
  </si>
  <si>
    <t>ケ</t>
    <phoneticPr fontId="4"/>
  </si>
  <si>
    <t>聖母ホーム　養護老人ホーム拠点（社会福祉事業）</t>
    <rPh sb="6" eb="8">
      <t>ヨウゴ</t>
    </rPh>
    <rPh sb="8" eb="10">
      <t>ロウジン</t>
    </rPh>
    <rPh sb="13" eb="15">
      <t>キョテン</t>
    </rPh>
    <phoneticPr fontId="2"/>
  </si>
  <si>
    <t>コ</t>
    <phoneticPr fontId="4"/>
  </si>
  <si>
    <t>児童養護施設</t>
  </si>
  <si>
    <t>天使の園拠点（社会福祉事業）</t>
    <rPh sb="4" eb="6">
      <t>キョテン</t>
    </rPh>
    <phoneticPr fontId="4"/>
  </si>
  <si>
    <t>児童養護施設」</t>
    <rPh sb="0" eb="2">
      <t>ジドウ</t>
    </rPh>
    <rPh sb="2" eb="4">
      <t>ヨウゴ</t>
    </rPh>
    <rPh sb="4" eb="6">
      <t>シセツ</t>
    </rPh>
    <phoneticPr fontId="3"/>
  </si>
  <si>
    <t>児童家庭支援センター」</t>
    <rPh sb="0" eb="2">
      <t>ジドウ</t>
    </rPh>
    <rPh sb="2" eb="4">
      <t>カテイ</t>
    </rPh>
    <rPh sb="4" eb="6">
      <t>シエン</t>
    </rPh>
    <phoneticPr fontId="2"/>
  </si>
  <si>
    <t>地域小規模児童養護施設」</t>
    <rPh sb="0" eb="2">
      <t>チイキ</t>
    </rPh>
    <rPh sb="2" eb="5">
      <t>ショウキボ</t>
    </rPh>
    <rPh sb="5" eb="7">
      <t>ジドウ</t>
    </rPh>
    <rPh sb="7" eb="9">
      <t>ヨウゴ</t>
    </rPh>
    <rPh sb="9" eb="11">
      <t>シセツ</t>
    </rPh>
    <phoneticPr fontId="4"/>
  </si>
  <si>
    <t>サ</t>
    <phoneticPr fontId="4"/>
  </si>
  <si>
    <t>保育施設</t>
  </si>
  <si>
    <t>聖母の園保育園拠点（社会福祉事業）</t>
    <phoneticPr fontId="4"/>
  </si>
  <si>
    <t>シ</t>
    <phoneticPr fontId="4"/>
  </si>
  <si>
    <t>平和の園保育園拠点（社会福祉事業）</t>
    <phoneticPr fontId="4"/>
  </si>
  <si>
    <t>ス</t>
    <phoneticPr fontId="4"/>
  </si>
  <si>
    <t>医療施設</t>
    <rPh sb="0" eb="2">
      <t>イリョウ</t>
    </rPh>
    <rPh sb="2" eb="4">
      <t>シセツ</t>
    </rPh>
    <phoneticPr fontId="2"/>
  </si>
  <si>
    <t>聖母病院拠点（社会福祉事業）</t>
    <phoneticPr fontId="4"/>
  </si>
  <si>
    <t>セ</t>
    <phoneticPr fontId="4"/>
  </si>
  <si>
    <t>公益事業　聖母病院　訪問看護ステーション拠点</t>
    <rPh sb="0" eb="2">
      <t>コウエキ</t>
    </rPh>
    <rPh sb="2" eb="4">
      <t>ジギョウ</t>
    </rPh>
    <rPh sb="10" eb="12">
      <t>ホウモン</t>
    </rPh>
    <rPh sb="12" eb="14">
      <t>カンゴ</t>
    </rPh>
    <rPh sb="20" eb="22">
      <t>キョテン</t>
    </rPh>
    <phoneticPr fontId="2"/>
  </si>
  <si>
    <t>ソ</t>
    <phoneticPr fontId="4"/>
  </si>
  <si>
    <t>公益事業　原宿地域ケアプラザ拠点</t>
    <rPh sb="0" eb="2">
      <t>コウエキ</t>
    </rPh>
    <rPh sb="2" eb="4">
      <t>ジギョウ</t>
    </rPh>
    <rPh sb="14" eb="16">
      <t>キョテン</t>
    </rPh>
    <phoneticPr fontId="4"/>
  </si>
  <si>
    <t>地域包括支援センター」</t>
    <rPh sb="0" eb="2">
      <t>チイキ</t>
    </rPh>
    <rPh sb="2" eb="4">
      <t>ホウカツ</t>
    </rPh>
    <rPh sb="4" eb="6">
      <t>シエン</t>
    </rPh>
    <phoneticPr fontId="2"/>
  </si>
  <si>
    <t>地域交流」</t>
    <rPh sb="0" eb="2">
      <t>チイキ</t>
    </rPh>
    <rPh sb="2" eb="4">
      <t>コウリュウ</t>
    </rPh>
    <phoneticPr fontId="2"/>
  </si>
  <si>
    <t>生活支援体制整備事業」</t>
    <rPh sb="0" eb="2">
      <t>セイカツ</t>
    </rPh>
    <rPh sb="2" eb="4">
      <t>シエン</t>
    </rPh>
    <rPh sb="4" eb="6">
      <t>タイセイ</t>
    </rPh>
    <rPh sb="6" eb="8">
      <t>セイビ</t>
    </rPh>
    <rPh sb="8" eb="10">
      <t>ジギョウ</t>
    </rPh>
    <phoneticPr fontId="4"/>
  </si>
  <si>
    <t>タ</t>
    <phoneticPr fontId="4"/>
  </si>
  <si>
    <t>公益事業　聖母ホーム　地域包括支援センター拠点</t>
    <rPh sb="0" eb="2">
      <t>コウエキ</t>
    </rPh>
    <rPh sb="2" eb="4">
      <t>ジギョウ</t>
    </rPh>
    <rPh sb="11" eb="13">
      <t>チイキ</t>
    </rPh>
    <rPh sb="13" eb="15">
      <t>ホウカツ</t>
    </rPh>
    <rPh sb="15" eb="17">
      <t>シエン</t>
    </rPh>
    <rPh sb="21" eb="23">
      <t>キョテン</t>
    </rPh>
    <phoneticPr fontId="2"/>
  </si>
  <si>
    <t>チ</t>
    <phoneticPr fontId="4"/>
  </si>
  <si>
    <t>公益事業　深谷俣野地域ケアプラザ拠点</t>
    <rPh sb="0" eb="2">
      <t>コウエキ</t>
    </rPh>
    <rPh sb="2" eb="4">
      <t>ジギョウ</t>
    </rPh>
    <rPh sb="5" eb="7">
      <t>フカヤ</t>
    </rPh>
    <rPh sb="7" eb="9">
      <t>マタノ</t>
    </rPh>
    <rPh sb="16" eb="18">
      <t>キョテン</t>
    </rPh>
    <phoneticPr fontId="4"/>
  </si>
  <si>
    <t>「</t>
  </si>
  <si>
    <t>居宅介護支援事業」</t>
  </si>
  <si>
    <t>ツ</t>
    <phoneticPr fontId="4"/>
  </si>
  <si>
    <t>収益事業　本部拠点</t>
    <rPh sb="0" eb="2">
      <t>シュウエキ</t>
    </rPh>
    <rPh sb="2" eb="4">
      <t>ジギョウ</t>
    </rPh>
    <rPh sb="5" eb="7">
      <t>ホンブ</t>
    </rPh>
    <rPh sb="7" eb="9">
      <t>キョテン</t>
    </rPh>
    <phoneticPr fontId="3"/>
  </si>
  <si>
    <t>テ</t>
    <phoneticPr fontId="4"/>
  </si>
  <si>
    <t>収益事業　聖母病院拠点</t>
    <rPh sb="0" eb="2">
      <t>シュウエキ</t>
    </rPh>
    <rPh sb="2" eb="4">
      <t>ジギョウ</t>
    </rPh>
    <rPh sb="5" eb="7">
      <t>セイボ</t>
    </rPh>
    <rPh sb="7" eb="9">
      <t>ビョウイン</t>
    </rPh>
    <rPh sb="9" eb="11">
      <t>キョテン</t>
    </rPh>
    <phoneticPr fontId="2"/>
  </si>
  <si>
    <t>６．基本財産の増減の内容及び金額</t>
    <rPh sb="2" eb="4">
      <t>キホン</t>
    </rPh>
    <rPh sb="4" eb="6">
      <t>ザイサン</t>
    </rPh>
    <rPh sb="7" eb="9">
      <t>ゾウゲン</t>
    </rPh>
    <rPh sb="10" eb="12">
      <t>ナイヨウ</t>
    </rPh>
    <rPh sb="12" eb="13">
      <t>オヨ</t>
    </rPh>
    <rPh sb="14" eb="16">
      <t>キンガク</t>
    </rPh>
    <phoneticPr fontId="4"/>
  </si>
  <si>
    <t>　　基本財産の増減の内容及び金額は以下のとおりである。</t>
    <rPh sb="2" eb="4">
      <t>キホン</t>
    </rPh>
    <rPh sb="4" eb="6">
      <t>ザイサン</t>
    </rPh>
    <rPh sb="7" eb="9">
      <t>ゾウゲン</t>
    </rPh>
    <rPh sb="10" eb="12">
      <t>ナイヨウ</t>
    </rPh>
    <rPh sb="12" eb="13">
      <t>オヨ</t>
    </rPh>
    <rPh sb="14" eb="16">
      <t>キンガク</t>
    </rPh>
    <rPh sb="17" eb="19">
      <t>イカ</t>
    </rPh>
    <phoneticPr fontId="4"/>
  </si>
  <si>
    <t>（単位：円）</t>
  </si>
  <si>
    <t>基本財産の種類</t>
    <rPh sb="0" eb="2">
      <t>キホン</t>
    </rPh>
    <rPh sb="2" eb="4">
      <t>ザイサン</t>
    </rPh>
    <rPh sb="5" eb="7">
      <t>シュルイ</t>
    </rPh>
    <phoneticPr fontId="4"/>
  </si>
  <si>
    <t>前期末残高</t>
    <rPh sb="0" eb="3">
      <t>ゼンキマツ</t>
    </rPh>
    <rPh sb="3" eb="4">
      <t>ザン</t>
    </rPh>
    <rPh sb="4" eb="5">
      <t>ダカ</t>
    </rPh>
    <phoneticPr fontId="4"/>
  </si>
  <si>
    <t>当期増加額</t>
    <rPh sb="0" eb="2">
      <t>トウキ</t>
    </rPh>
    <rPh sb="2" eb="4">
      <t>ゾウカ</t>
    </rPh>
    <rPh sb="4" eb="5">
      <t>ガク</t>
    </rPh>
    <phoneticPr fontId="4"/>
  </si>
  <si>
    <t>当期減少額</t>
    <rPh sb="0" eb="2">
      <t>トウキ</t>
    </rPh>
    <rPh sb="2" eb="4">
      <t>ゲンショウ</t>
    </rPh>
    <rPh sb="4" eb="5">
      <t>ガク</t>
    </rPh>
    <phoneticPr fontId="4"/>
  </si>
  <si>
    <t>当期末残高</t>
    <rPh sb="0" eb="1">
      <t>トウ</t>
    </rPh>
    <rPh sb="1" eb="3">
      <t>キマツ</t>
    </rPh>
    <rPh sb="3" eb="5">
      <t>ザンダカ</t>
    </rPh>
    <phoneticPr fontId="4"/>
  </si>
  <si>
    <t>土地</t>
    <rPh sb="0" eb="2">
      <t>トチ</t>
    </rPh>
    <phoneticPr fontId="4"/>
  </si>
  <si>
    <t>建物</t>
    <rPh sb="0" eb="2">
      <t>タテモノ</t>
    </rPh>
    <phoneticPr fontId="4"/>
  </si>
  <si>
    <t>合計</t>
    <rPh sb="0" eb="2">
      <t>ゴウケイ</t>
    </rPh>
    <phoneticPr fontId="4"/>
  </si>
  <si>
    <t>７．基本金又は固定資産の売却若しくは処分に係る国庫補助金等特別積立金の取崩し</t>
    <rPh sb="2" eb="4">
      <t>キホン</t>
    </rPh>
    <rPh sb="4" eb="5">
      <t>キン</t>
    </rPh>
    <rPh sb="5" eb="6">
      <t>マタ</t>
    </rPh>
    <rPh sb="7" eb="9">
      <t>コテイ</t>
    </rPh>
    <rPh sb="9" eb="11">
      <t>シサン</t>
    </rPh>
    <rPh sb="12" eb="14">
      <t>バイキャク</t>
    </rPh>
    <rPh sb="14" eb="15">
      <t>モ</t>
    </rPh>
    <rPh sb="18" eb="20">
      <t>ショブン</t>
    </rPh>
    <rPh sb="21" eb="22">
      <t>カカ</t>
    </rPh>
    <rPh sb="23" eb="25">
      <t>コッコ</t>
    </rPh>
    <rPh sb="25" eb="28">
      <t>ホジョキン</t>
    </rPh>
    <rPh sb="28" eb="29">
      <t>トウ</t>
    </rPh>
    <rPh sb="29" eb="31">
      <t>トクベツ</t>
    </rPh>
    <rPh sb="31" eb="33">
      <t>ツミタテ</t>
    </rPh>
    <rPh sb="33" eb="34">
      <t>キン</t>
    </rPh>
    <rPh sb="35" eb="37">
      <t>トリクズ</t>
    </rPh>
    <phoneticPr fontId="4"/>
  </si>
  <si>
    <t>８．担保に供している資産</t>
    <rPh sb="2" eb="4">
      <t>タンポ</t>
    </rPh>
    <rPh sb="5" eb="6">
      <t>キョウ</t>
    </rPh>
    <rPh sb="10" eb="12">
      <t>シサン</t>
    </rPh>
    <phoneticPr fontId="4"/>
  </si>
  <si>
    <t>　　担保に供されている資産は以下のとおりである。</t>
    <rPh sb="2" eb="4">
      <t>タンポ</t>
    </rPh>
    <rPh sb="5" eb="6">
      <t>キョウ</t>
    </rPh>
    <rPh sb="11" eb="13">
      <t>シサン</t>
    </rPh>
    <rPh sb="14" eb="16">
      <t>イカ</t>
    </rPh>
    <phoneticPr fontId="4"/>
  </si>
  <si>
    <t>土地（基本財産）</t>
    <rPh sb="0" eb="2">
      <t>トチ</t>
    </rPh>
    <rPh sb="3" eb="5">
      <t>キホン</t>
    </rPh>
    <rPh sb="5" eb="7">
      <t>ザイサン</t>
    </rPh>
    <phoneticPr fontId="4"/>
  </si>
  <si>
    <t>円</t>
    <rPh sb="0" eb="1">
      <t>エン</t>
    </rPh>
    <phoneticPr fontId="4"/>
  </si>
  <si>
    <t>建物（基本財産）</t>
    <rPh sb="3" eb="5">
      <t>キホン</t>
    </rPh>
    <rPh sb="5" eb="7">
      <t>ザイサン</t>
    </rPh>
    <phoneticPr fontId="4"/>
  </si>
  <si>
    <t>計</t>
    <rPh sb="0" eb="1">
      <t>ケイ</t>
    </rPh>
    <phoneticPr fontId="4"/>
  </si>
  <si>
    <t>　　担保している債務の種類および金額は以下のとおりである。</t>
    <rPh sb="2" eb="4">
      <t>タンポ</t>
    </rPh>
    <rPh sb="8" eb="10">
      <t>サイム</t>
    </rPh>
    <rPh sb="11" eb="13">
      <t>シュルイ</t>
    </rPh>
    <rPh sb="16" eb="18">
      <t>キンガク</t>
    </rPh>
    <rPh sb="19" eb="21">
      <t>イカ</t>
    </rPh>
    <phoneticPr fontId="4"/>
  </si>
  <si>
    <t>設備資金借入金（１年以内返済予定額を含む）</t>
    <rPh sb="0" eb="2">
      <t>セツビ</t>
    </rPh>
    <rPh sb="2" eb="4">
      <t>シキン</t>
    </rPh>
    <rPh sb="4" eb="6">
      <t>カリイレ</t>
    </rPh>
    <rPh sb="6" eb="7">
      <t>キン</t>
    </rPh>
    <rPh sb="9" eb="10">
      <t>ネン</t>
    </rPh>
    <rPh sb="10" eb="12">
      <t>イナイ</t>
    </rPh>
    <rPh sb="12" eb="14">
      <t>ヘンサイ</t>
    </rPh>
    <rPh sb="14" eb="16">
      <t>ヨテイ</t>
    </rPh>
    <rPh sb="16" eb="17">
      <t>ガク</t>
    </rPh>
    <rPh sb="18" eb="19">
      <t>フク</t>
    </rPh>
    <phoneticPr fontId="4"/>
  </si>
  <si>
    <t>９．有形固定資産の取得価額、減価償却累計額及び当期末残高</t>
    <rPh sb="2" eb="4">
      <t>ユウケイ</t>
    </rPh>
    <rPh sb="4" eb="6">
      <t>コテイ</t>
    </rPh>
    <rPh sb="6" eb="8">
      <t>シサン</t>
    </rPh>
    <rPh sb="9" eb="11">
      <t>シュトク</t>
    </rPh>
    <rPh sb="11" eb="13">
      <t>カガク</t>
    </rPh>
    <rPh sb="14" eb="16">
      <t>ゲンカ</t>
    </rPh>
    <rPh sb="16" eb="18">
      <t>ショウキャク</t>
    </rPh>
    <rPh sb="18" eb="21">
      <t>ルイケイガク</t>
    </rPh>
    <rPh sb="21" eb="22">
      <t>オヨ</t>
    </rPh>
    <rPh sb="23" eb="24">
      <t>トウ</t>
    </rPh>
    <rPh sb="24" eb="26">
      <t>キマツ</t>
    </rPh>
    <rPh sb="26" eb="28">
      <t>ザンダカ</t>
    </rPh>
    <phoneticPr fontId="4"/>
  </si>
  <si>
    <t>　　固定資産の取得価額、減価償却累計額及び当期末残高は、以下のとおりである。</t>
    <rPh sb="2" eb="4">
      <t>コテイ</t>
    </rPh>
    <rPh sb="4" eb="6">
      <t>シサン</t>
    </rPh>
    <rPh sb="7" eb="9">
      <t>シュトク</t>
    </rPh>
    <rPh sb="9" eb="11">
      <t>カガク</t>
    </rPh>
    <rPh sb="12" eb="14">
      <t>ゲンカ</t>
    </rPh>
    <rPh sb="14" eb="16">
      <t>ショウキャク</t>
    </rPh>
    <rPh sb="16" eb="19">
      <t>ルイケイガク</t>
    </rPh>
    <rPh sb="19" eb="20">
      <t>オヨ</t>
    </rPh>
    <rPh sb="21" eb="22">
      <t>トウ</t>
    </rPh>
    <rPh sb="22" eb="24">
      <t>キマツ</t>
    </rPh>
    <rPh sb="24" eb="26">
      <t>ザンダカ</t>
    </rPh>
    <rPh sb="28" eb="30">
      <t>イカ</t>
    </rPh>
    <phoneticPr fontId="4"/>
  </si>
  <si>
    <t>（単位：円）</t>
    <phoneticPr fontId="4"/>
  </si>
  <si>
    <t>取得価額</t>
    <rPh sb="0" eb="2">
      <t>シュトク</t>
    </rPh>
    <rPh sb="2" eb="4">
      <t>カガク</t>
    </rPh>
    <phoneticPr fontId="4"/>
  </si>
  <si>
    <t>減価償却累計額</t>
    <rPh sb="0" eb="2">
      <t>ゲンカ</t>
    </rPh>
    <rPh sb="2" eb="4">
      <t>ショウキャク</t>
    </rPh>
    <rPh sb="4" eb="7">
      <t>ルイケイガク</t>
    </rPh>
    <phoneticPr fontId="4"/>
  </si>
  <si>
    <t>建物（基本財産）</t>
    <rPh sb="0" eb="2">
      <t>タテモノ</t>
    </rPh>
    <rPh sb="3" eb="5">
      <t>キホン</t>
    </rPh>
    <rPh sb="5" eb="7">
      <t>ザイサン</t>
    </rPh>
    <phoneticPr fontId="4"/>
  </si>
  <si>
    <t>土地（普通財産）</t>
    <rPh sb="0" eb="2">
      <t>トチ</t>
    </rPh>
    <rPh sb="3" eb="5">
      <t>フツウ</t>
    </rPh>
    <rPh sb="5" eb="7">
      <t>ザイサン</t>
    </rPh>
    <phoneticPr fontId="4"/>
  </si>
  <si>
    <t>構築物</t>
    <rPh sb="0" eb="3">
      <t>コウチクブツ</t>
    </rPh>
    <phoneticPr fontId="4"/>
  </si>
  <si>
    <t>機械及び装置</t>
    <rPh sb="0" eb="2">
      <t>キカイ</t>
    </rPh>
    <rPh sb="2" eb="3">
      <t>オヨ</t>
    </rPh>
    <rPh sb="4" eb="6">
      <t>ソウチ</t>
    </rPh>
    <phoneticPr fontId="4"/>
  </si>
  <si>
    <t>車両運搬具</t>
    <rPh sb="0" eb="2">
      <t>シャリョウ</t>
    </rPh>
    <rPh sb="2" eb="4">
      <t>ウンパン</t>
    </rPh>
    <rPh sb="4" eb="5">
      <t>グ</t>
    </rPh>
    <phoneticPr fontId="4"/>
  </si>
  <si>
    <t>器具及び備品</t>
    <rPh sb="0" eb="2">
      <t>キグ</t>
    </rPh>
    <rPh sb="2" eb="3">
      <t>オヨ</t>
    </rPh>
    <rPh sb="4" eb="6">
      <t>ビヒン</t>
    </rPh>
    <phoneticPr fontId="4"/>
  </si>
  <si>
    <t>有形リース資産</t>
    <rPh sb="0" eb="2">
      <t>ユウケイ</t>
    </rPh>
    <rPh sb="5" eb="7">
      <t>シサン</t>
    </rPh>
    <phoneticPr fontId="4"/>
  </si>
  <si>
    <t>(注)土地の減価償却累計額には、減損損失累計額が7,251,981円含まれている。</t>
    <rPh sb="1" eb="2">
      <t>チュウ</t>
    </rPh>
    <rPh sb="3" eb="5">
      <t>トチ</t>
    </rPh>
    <rPh sb="6" eb="8">
      <t>ゲンカ</t>
    </rPh>
    <rPh sb="8" eb="10">
      <t>ショウキャク</t>
    </rPh>
    <rPh sb="10" eb="12">
      <t>ルイケイ</t>
    </rPh>
    <rPh sb="12" eb="13">
      <t>ガク</t>
    </rPh>
    <rPh sb="16" eb="18">
      <t>ゲンソン</t>
    </rPh>
    <rPh sb="18" eb="20">
      <t>ソンシツ</t>
    </rPh>
    <rPh sb="20" eb="22">
      <t>ルイケイ</t>
    </rPh>
    <rPh sb="22" eb="23">
      <t>ガク</t>
    </rPh>
    <rPh sb="33" eb="34">
      <t>エン</t>
    </rPh>
    <rPh sb="34" eb="35">
      <t>フク</t>
    </rPh>
    <phoneticPr fontId="4"/>
  </si>
  <si>
    <t>１０．債権額、徴収不能引当金の当期末残高、債権の当期末残高</t>
    <rPh sb="3" eb="5">
      <t>サイケン</t>
    </rPh>
    <rPh sb="5" eb="6">
      <t>ガク</t>
    </rPh>
    <rPh sb="7" eb="9">
      <t>チョウシュウ</t>
    </rPh>
    <rPh sb="9" eb="11">
      <t>フノウ</t>
    </rPh>
    <rPh sb="11" eb="13">
      <t>ヒキアテ</t>
    </rPh>
    <rPh sb="13" eb="14">
      <t>キン</t>
    </rPh>
    <rPh sb="15" eb="16">
      <t>トウ</t>
    </rPh>
    <rPh sb="16" eb="18">
      <t>キマツ</t>
    </rPh>
    <rPh sb="18" eb="20">
      <t>ザンダカ</t>
    </rPh>
    <rPh sb="21" eb="23">
      <t>サイケン</t>
    </rPh>
    <rPh sb="24" eb="25">
      <t>トウ</t>
    </rPh>
    <rPh sb="25" eb="27">
      <t>キマツ</t>
    </rPh>
    <rPh sb="27" eb="29">
      <t>ザンダカ</t>
    </rPh>
    <phoneticPr fontId="4"/>
  </si>
  <si>
    <t>１１．満期保有目的の債券の内訳並びに帳簿価額、時価及び評価損益</t>
    <rPh sb="3" eb="5">
      <t>マンキ</t>
    </rPh>
    <rPh sb="5" eb="7">
      <t>ホユウ</t>
    </rPh>
    <rPh sb="7" eb="9">
      <t>モクテキ</t>
    </rPh>
    <rPh sb="10" eb="12">
      <t>サイケン</t>
    </rPh>
    <rPh sb="13" eb="15">
      <t>ウチワケ</t>
    </rPh>
    <rPh sb="15" eb="16">
      <t>ナラ</t>
    </rPh>
    <rPh sb="18" eb="20">
      <t>チョウボ</t>
    </rPh>
    <rPh sb="20" eb="22">
      <t>カガク</t>
    </rPh>
    <rPh sb="23" eb="25">
      <t>ジカ</t>
    </rPh>
    <rPh sb="25" eb="26">
      <t>オヨ</t>
    </rPh>
    <rPh sb="27" eb="29">
      <t>ヒョウカ</t>
    </rPh>
    <rPh sb="29" eb="31">
      <t>ソンエキ</t>
    </rPh>
    <phoneticPr fontId="4"/>
  </si>
  <si>
    <t>１２．関連当事者との取引の内容</t>
    <rPh sb="3" eb="5">
      <t>カンレン</t>
    </rPh>
    <rPh sb="5" eb="8">
      <t>トウジシャ</t>
    </rPh>
    <rPh sb="10" eb="12">
      <t>トリヒキ</t>
    </rPh>
    <rPh sb="13" eb="15">
      <t>ナイヨウ</t>
    </rPh>
    <phoneticPr fontId="4"/>
  </si>
  <si>
    <t>１３．リース取引関係</t>
    <rPh sb="6" eb="8">
      <t>トリヒキ</t>
    </rPh>
    <rPh sb="8" eb="10">
      <t>カンケイ</t>
    </rPh>
    <phoneticPr fontId="4"/>
  </si>
  <si>
    <t>(1)ファイナンス・リース取引</t>
    <rPh sb="13" eb="15">
      <t>トリヒキ</t>
    </rPh>
    <phoneticPr fontId="4"/>
  </si>
  <si>
    <t>・所有権移転外ファイナンス・リース取引に係る資産の内容</t>
    <rPh sb="1" eb="4">
      <t>ショユウケン</t>
    </rPh>
    <rPh sb="4" eb="6">
      <t>イテン</t>
    </rPh>
    <rPh sb="6" eb="7">
      <t>ガイ</t>
    </rPh>
    <rPh sb="17" eb="19">
      <t>トリヒキ</t>
    </rPh>
    <rPh sb="20" eb="21">
      <t>カカ</t>
    </rPh>
    <rPh sb="22" eb="24">
      <t>シサン</t>
    </rPh>
    <rPh sb="25" eb="27">
      <t>ナイヨウ</t>
    </rPh>
    <phoneticPr fontId="4"/>
  </si>
  <si>
    <t>　その他の固定資産</t>
    <rPh sb="3" eb="4">
      <t>タ</t>
    </rPh>
    <rPh sb="5" eb="7">
      <t>コテイ</t>
    </rPh>
    <rPh sb="7" eb="9">
      <t>シサン</t>
    </rPh>
    <phoneticPr fontId="4"/>
  </si>
  <si>
    <t>　　主に、医療事業における電子カルテシステム（器具備品及びソフトウェア）である。（聖母病院医療）</t>
    <rPh sb="2" eb="3">
      <t>オモ</t>
    </rPh>
    <rPh sb="5" eb="7">
      <t>イリョウ</t>
    </rPh>
    <rPh sb="7" eb="9">
      <t>ジギョウ</t>
    </rPh>
    <rPh sb="13" eb="15">
      <t>デンシ</t>
    </rPh>
    <rPh sb="23" eb="25">
      <t>キグ</t>
    </rPh>
    <rPh sb="25" eb="27">
      <t>ビヒン</t>
    </rPh>
    <rPh sb="27" eb="28">
      <t>オヨ</t>
    </rPh>
    <phoneticPr fontId="4"/>
  </si>
  <si>
    <t>(2)オペレーティング・リース取引</t>
    <rPh sb="15" eb="17">
      <t>トリヒキ</t>
    </rPh>
    <phoneticPr fontId="4"/>
  </si>
  <si>
    <t>・オペレーティング・リース取引のうち解約不能のものに係る未経過リース料</t>
    <phoneticPr fontId="4"/>
  </si>
  <si>
    <t>１年内</t>
    <rPh sb="1" eb="2">
      <t>ネン</t>
    </rPh>
    <rPh sb="2" eb="3">
      <t>ナイ</t>
    </rPh>
    <phoneticPr fontId="4"/>
  </si>
  <si>
    <t>１年超</t>
    <rPh sb="1" eb="2">
      <t>ネン</t>
    </rPh>
    <rPh sb="2" eb="3">
      <t>コ</t>
    </rPh>
    <phoneticPr fontId="4"/>
  </si>
  <si>
    <t>１４．重要な偶発債務</t>
    <rPh sb="3" eb="5">
      <t>ジュウヨウ</t>
    </rPh>
    <rPh sb="6" eb="8">
      <t>グウハツ</t>
    </rPh>
    <rPh sb="8" eb="10">
      <t>サイム</t>
    </rPh>
    <phoneticPr fontId="4"/>
  </si>
  <si>
    <t>１５．重要な後発事象</t>
    <rPh sb="3" eb="5">
      <t>ジュウヨウ</t>
    </rPh>
    <rPh sb="6" eb="8">
      <t>コウハツ</t>
    </rPh>
    <rPh sb="8" eb="10">
      <t>ジショウ</t>
    </rPh>
    <phoneticPr fontId="4"/>
  </si>
  <si>
    <t>　　　純資産の状態を明らかにするために必要な事項</t>
    <rPh sb="3" eb="6">
      <t>ジュンシサン</t>
    </rPh>
    <rPh sb="7" eb="9">
      <t>ジョウタイ</t>
    </rPh>
    <rPh sb="10" eb="11">
      <t>アキ</t>
    </rPh>
    <rPh sb="19" eb="21">
      <t>ヒツヨウ</t>
    </rPh>
    <rPh sb="22" eb="24">
      <t>ジコウ</t>
    </rPh>
    <phoneticPr fontId="4"/>
  </si>
  <si>
    <t>(1）資金収支計算書に反映されない重要な非資金取引</t>
    <rPh sb="3" eb="5">
      <t>シキン</t>
    </rPh>
    <rPh sb="5" eb="7">
      <t>シュウシ</t>
    </rPh>
    <rPh sb="7" eb="10">
      <t>ケイサンショ</t>
    </rPh>
    <rPh sb="11" eb="13">
      <t>ハンエイ</t>
    </rPh>
    <rPh sb="17" eb="19">
      <t>ジュウヨウ</t>
    </rPh>
    <rPh sb="20" eb="21">
      <t>ヒ</t>
    </rPh>
    <rPh sb="21" eb="23">
      <t>シキン</t>
    </rPh>
    <rPh sb="23" eb="25">
      <t>トリヒキ</t>
    </rPh>
    <phoneticPr fontId="4"/>
  </si>
  <si>
    <t>当年度に新たに計上した所有権移転外ファイナンス・リース取引に関わる資産及び債務の額は、</t>
    <rPh sb="0" eb="3">
      <t>トウネンド</t>
    </rPh>
    <rPh sb="4" eb="5">
      <t>アラ</t>
    </rPh>
    <rPh sb="7" eb="9">
      <t>ケイジョウ</t>
    </rPh>
    <rPh sb="11" eb="14">
      <t>ショユウケン</t>
    </rPh>
    <rPh sb="14" eb="16">
      <t>イテン</t>
    </rPh>
    <rPh sb="16" eb="17">
      <t>ガイ</t>
    </rPh>
    <rPh sb="27" eb="29">
      <t>トリヒキ</t>
    </rPh>
    <rPh sb="30" eb="31">
      <t>カカ</t>
    </rPh>
    <rPh sb="33" eb="35">
      <t>シサン</t>
    </rPh>
    <rPh sb="35" eb="36">
      <t>オヨ</t>
    </rPh>
    <rPh sb="37" eb="39">
      <t>サイム</t>
    </rPh>
    <rPh sb="40" eb="41">
      <t>ガク</t>
    </rPh>
    <phoneticPr fontId="4"/>
  </si>
  <si>
    <t>繰越税金資産の発生の主な原因別の内訳は以下のとおりである。</t>
    <rPh sb="0" eb="2">
      <t>クリコシ</t>
    </rPh>
    <rPh sb="2" eb="4">
      <t>ゼイキン</t>
    </rPh>
    <rPh sb="4" eb="6">
      <t>シサン</t>
    </rPh>
    <rPh sb="7" eb="9">
      <t>ハッセイ</t>
    </rPh>
    <rPh sb="10" eb="11">
      <t>オモ</t>
    </rPh>
    <rPh sb="12" eb="14">
      <t>ゲンイン</t>
    </rPh>
    <rPh sb="14" eb="15">
      <t>ベツ</t>
    </rPh>
    <rPh sb="16" eb="18">
      <t>ウチワケ</t>
    </rPh>
    <rPh sb="19" eb="21">
      <t>イカ</t>
    </rPh>
    <phoneticPr fontId="4"/>
  </si>
  <si>
    <t>繰延税金資産</t>
    <rPh sb="0" eb="2">
      <t>クリノベ</t>
    </rPh>
    <rPh sb="2" eb="4">
      <t>ゼイキン</t>
    </rPh>
    <rPh sb="4" eb="6">
      <t>シサン</t>
    </rPh>
    <phoneticPr fontId="4"/>
  </si>
  <si>
    <t>税務上の繰越欠損金</t>
    <rPh sb="0" eb="2">
      <t>ゼイム</t>
    </rPh>
    <rPh sb="2" eb="3">
      <t>ジョウ</t>
    </rPh>
    <rPh sb="4" eb="6">
      <t>クリコシ</t>
    </rPh>
    <rPh sb="6" eb="9">
      <t>ケッソンキン</t>
    </rPh>
    <phoneticPr fontId="2"/>
  </si>
  <si>
    <t>減価償却超過額</t>
    <rPh sb="0" eb="2">
      <t>ゲンカ</t>
    </rPh>
    <rPh sb="2" eb="4">
      <t>ショウキャク</t>
    </rPh>
    <rPh sb="4" eb="7">
      <t>チョウカガク</t>
    </rPh>
    <phoneticPr fontId="2"/>
  </si>
  <si>
    <t>北広島土地減損</t>
    <rPh sb="0" eb="3">
      <t>キタヒロシマ</t>
    </rPh>
    <rPh sb="3" eb="5">
      <t>トチ</t>
    </rPh>
    <rPh sb="5" eb="7">
      <t>ゲンソン</t>
    </rPh>
    <phoneticPr fontId="2"/>
  </si>
  <si>
    <t>繰延税金資産小計</t>
    <rPh sb="0" eb="2">
      <t>クリノベ</t>
    </rPh>
    <rPh sb="2" eb="4">
      <t>ゼイキン</t>
    </rPh>
    <rPh sb="4" eb="6">
      <t>シサン</t>
    </rPh>
    <rPh sb="6" eb="8">
      <t>ショウケイ</t>
    </rPh>
    <phoneticPr fontId="2"/>
  </si>
  <si>
    <t>税務上の繰越欠損金に係る評価性引当額</t>
    <rPh sb="0" eb="2">
      <t>ゼイム</t>
    </rPh>
    <rPh sb="2" eb="3">
      <t>ジョウ</t>
    </rPh>
    <rPh sb="4" eb="6">
      <t>クリコシ</t>
    </rPh>
    <rPh sb="6" eb="9">
      <t>ケッソンキン</t>
    </rPh>
    <rPh sb="10" eb="11">
      <t>カカワ</t>
    </rPh>
    <rPh sb="12" eb="15">
      <t>ヒョウカセイ</t>
    </rPh>
    <rPh sb="15" eb="17">
      <t>ヒキアテ</t>
    </rPh>
    <rPh sb="17" eb="18">
      <t>ガク</t>
    </rPh>
    <phoneticPr fontId="2"/>
  </si>
  <si>
    <t>将来減算一時差異等の合計に係る評価性引当額</t>
    <rPh sb="0" eb="2">
      <t>ショウライ</t>
    </rPh>
    <rPh sb="2" eb="4">
      <t>ゲンザン</t>
    </rPh>
    <rPh sb="4" eb="6">
      <t>イチジ</t>
    </rPh>
    <rPh sb="6" eb="8">
      <t>サイ</t>
    </rPh>
    <rPh sb="8" eb="9">
      <t>トウ</t>
    </rPh>
    <rPh sb="10" eb="12">
      <t>ゴウケイ</t>
    </rPh>
    <rPh sb="13" eb="14">
      <t>カカワ</t>
    </rPh>
    <rPh sb="15" eb="18">
      <t>ヒョウカセイ</t>
    </rPh>
    <rPh sb="18" eb="20">
      <t>ヒキアテ</t>
    </rPh>
    <rPh sb="20" eb="21">
      <t>ガク</t>
    </rPh>
    <phoneticPr fontId="2"/>
  </si>
  <si>
    <t>評価性引当額小計</t>
    <rPh sb="0" eb="3">
      <t>ヒョウカセイ</t>
    </rPh>
    <rPh sb="3" eb="5">
      <t>ヒキアテ</t>
    </rPh>
    <rPh sb="5" eb="6">
      <t>ガク</t>
    </rPh>
    <rPh sb="6" eb="8">
      <t>ショウケイ</t>
    </rPh>
    <phoneticPr fontId="2"/>
  </si>
  <si>
    <t>繰延税金資産合計</t>
    <rPh sb="0" eb="2">
      <t>クリノベ</t>
    </rPh>
    <rPh sb="2" eb="4">
      <t>ゼイキン</t>
    </rPh>
    <rPh sb="4" eb="6">
      <t>シサン</t>
    </rPh>
    <rPh sb="6" eb="8">
      <t>ゴウケイ</t>
    </rPh>
    <phoneticPr fontId="2"/>
  </si>
  <si>
    <t>別紙２</t>
    <rPh sb="0" eb="2">
      <t>ベッシ</t>
    </rPh>
    <phoneticPr fontId="4"/>
  </si>
  <si>
    <t>計算書類に対する注記（介護保険施設　聖母ホーム）</t>
    <rPh sb="0" eb="2">
      <t>ケイサン</t>
    </rPh>
    <rPh sb="2" eb="4">
      <t>ショルイ</t>
    </rPh>
    <rPh sb="5" eb="6">
      <t>タイ</t>
    </rPh>
    <rPh sb="8" eb="10">
      <t>チュウキ</t>
    </rPh>
    <rPh sb="11" eb="13">
      <t>カイゴ</t>
    </rPh>
    <rPh sb="13" eb="15">
      <t>ホケン</t>
    </rPh>
    <rPh sb="15" eb="17">
      <t>シセツ</t>
    </rPh>
    <rPh sb="18" eb="20">
      <t>セイボ</t>
    </rPh>
    <phoneticPr fontId="4"/>
  </si>
  <si>
    <t>１．重要な会計方針</t>
    <rPh sb="2" eb="4">
      <t>ジュウヨウ</t>
    </rPh>
    <rPh sb="5" eb="7">
      <t>カイケイ</t>
    </rPh>
    <rPh sb="7" eb="9">
      <t>ホウシン</t>
    </rPh>
    <phoneticPr fontId="4"/>
  </si>
  <si>
    <t>（１）有価証券の評価基準及び評価方法</t>
    <rPh sb="3" eb="5">
      <t>ユウカ</t>
    </rPh>
    <rPh sb="5" eb="7">
      <t>ショウケン</t>
    </rPh>
    <rPh sb="8" eb="10">
      <t>ヒョウカ</t>
    </rPh>
    <rPh sb="10" eb="12">
      <t>キジュン</t>
    </rPh>
    <rPh sb="12" eb="13">
      <t>オヨ</t>
    </rPh>
    <rPh sb="14" eb="16">
      <t>ヒョウカ</t>
    </rPh>
    <rPh sb="16" eb="18">
      <t>ホウホウ</t>
    </rPh>
    <phoneticPr fontId="4"/>
  </si>
  <si>
    <t>（２）棚卸資産の評価方法</t>
    <rPh sb="3" eb="5">
      <t>タナオロシ</t>
    </rPh>
    <rPh sb="5" eb="7">
      <t>シサン</t>
    </rPh>
    <rPh sb="8" eb="10">
      <t>ヒョウカ</t>
    </rPh>
    <rPh sb="10" eb="12">
      <t>ホウホウ</t>
    </rPh>
    <phoneticPr fontId="4"/>
  </si>
  <si>
    <t>（３）固定資産の減価償却の方法</t>
    <rPh sb="3" eb="5">
      <t>コテイ</t>
    </rPh>
    <rPh sb="5" eb="7">
      <t>シサン</t>
    </rPh>
    <rPh sb="8" eb="10">
      <t>ゲンカ</t>
    </rPh>
    <rPh sb="10" eb="12">
      <t>ショウキャク</t>
    </rPh>
    <rPh sb="13" eb="15">
      <t>ホウホウ</t>
    </rPh>
    <phoneticPr fontId="4"/>
  </si>
  <si>
    <t>減価償却資産（リース資産を除く）…定額法</t>
    <rPh sb="0" eb="2">
      <t>ゲンカ</t>
    </rPh>
    <rPh sb="2" eb="4">
      <t>ショウキャク</t>
    </rPh>
    <rPh sb="4" eb="6">
      <t>シサン</t>
    </rPh>
    <rPh sb="10" eb="12">
      <t>シサン</t>
    </rPh>
    <rPh sb="13" eb="14">
      <t>ノゾ</t>
    </rPh>
    <phoneticPr fontId="4"/>
  </si>
  <si>
    <t>所有権移転外ファイナンス・リース取引に係るリース資産</t>
    <rPh sb="0" eb="3">
      <t>ショユウケン</t>
    </rPh>
    <rPh sb="3" eb="5">
      <t>イテン</t>
    </rPh>
    <rPh sb="5" eb="6">
      <t>ガイ</t>
    </rPh>
    <rPh sb="16" eb="18">
      <t>トリヒキ</t>
    </rPh>
    <rPh sb="19" eb="20">
      <t>カカ</t>
    </rPh>
    <rPh sb="24" eb="26">
      <t>シサン</t>
    </rPh>
    <phoneticPr fontId="4"/>
  </si>
  <si>
    <t>　リース期間を耐用年数とし、残存価額を零とする定額法によっている。</t>
    <rPh sb="4" eb="6">
      <t>キカン</t>
    </rPh>
    <rPh sb="7" eb="9">
      <t>タイヨウ</t>
    </rPh>
    <rPh sb="9" eb="11">
      <t>ネンスウ</t>
    </rPh>
    <rPh sb="14" eb="16">
      <t>ザンゾン</t>
    </rPh>
    <rPh sb="16" eb="18">
      <t>カガク</t>
    </rPh>
    <rPh sb="19" eb="20">
      <t>レイ</t>
    </rPh>
    <rPh sb="23" eb="25">
      <t>テイガク</t>
    </rPh>
    <rPh sb="25" eb="26">
      <t>ホウ</t>
    </rPh>
    <phoneticPr fontId="4"/>
  </si>
  <si>
    <t>（４）引当金の計上基準</t>
    <rPh sb="3" eb="5">
      <t>ヒキアテ</t>
    </rPh>
    <rPh sb="5" eb="6">
      <t>キン</t>
    </rPh>
    <rPh sb="7" eb="9">
      <t>ケイジョウ</t>
    </rPh>
    <rPh sb="9" eb="11">
      <t>キジュン</t>
    </rPh>
    <phoneticPr fontId="4"/>
  </si>
  <si>
    <t>会計年度末在職者を基準にして、夏期賞与対象期間のうち会計年度末日</t>
    <rPh sb="0" eb="2">
      <t>カイケイ</t>
    </rPh>
    <rPh sb="2" eb="5">
      <t>ネンドマツ</t>
    </rPh>
    <rPh sb="5" eb="8">
      <t>ザイショクシャ</t>
    </rPh>
    <rPh sb="9" eb="11">
      <t>キジュン</t>
    </rPh>
    <rPh sb="15" eb="17">
      <t>カキ</t>
    </rPh>
    <rPh sb="17" eb="19">
      <t>ショウヨ</t>
    </rPh>
    <rPh sb="19" eb="21">
      <t>タイショウ</t>
    </rPh>
    <rPh sb="21" eb="23">
      <t>キカン</t>
    </rPh>
    <rPh sb="26" eb="28">
      <t>カイケイ</t>
    </rPh>
    <rPh sb="28" eb="30">
      <t>ネンド</t>
    </rPh>
    <rPh sb="30" eb="32">
      <t>マツジツ</t>
    </rPh>
    <phoneticPr fontId="4"/>
  </si>
  <si>
    <t>における経過分（１２月～３月）に対応した金額を見積もり引当金に</t>
    <rPh sb="4" eb="6">
      <t>ケイカ</t>
    </rPh>
    <rPh sb="6" eb="7">
      <t>ブン</t>
    </rPh>
    <rPh sb="10" eb="11">
      <t>ガツ</t>
    </rPh>
    <rPh sb="13" eb="14">
      <t>ガツ</t>
    </rPh>
    <rPh sb="16" eb="18">
      <t>タイオウ</t>
    </rPh>
    <rPh sb="20" eb="22">
      <t>キンガク</t>
    </rPh>
    <rPh sb="23" eb="25">
      <t>ミツモリ</t>
    </rPh>
    <rPh sb="27" eb="29">
      <t>ヒキアテ</t>
    </rPh>
    <rPh sb="29" eb="30">
      <t>キン</t>
    </rPh>
    <phoneticPr fontId="4"/>
  </si>
  <si>
    <t>計上している。</t>
    <rPh sb="0" eb="2">
      <t>ケイジョウ</t>
    </rPh>
    <phoneticPr fontId="4"/>
  </si>
  <si>
    <t>２．重要な会計方針の変更</t>
    <rPh sb="2" eb="4">
      <t>ジュウヨウ</t>
    </rPh>
    <rPh sb="5" eb="7">
      <t>カイケイ</t>
    </rPh>
    <rPh sb="7" eb="9">
      <t>ホウシン</t>
    </rPh>
    <rPh sb="10" eb="12">
      <t>ヘンコウ</t>
    </rPh>
    <phoneticPr fontId="4"/>
  </si>
  <si>
    <t>３．採用する退職給付制度</t>
    <rPh sb="2" eb="4">
      <t>サイヨウ</t>
    </rPh>
    <rPh sb="6" eb="8">
      <t>タイショク</t>
    </rPh>
    <rPh sb="8" eb="10">
      <t>キュウフ</t>
    </rPh>
    <rPh sb="10" eb="12">
      <t>セイド</t>
    </rPh>
    <phoneticPr fontId="4"/>
  </si>
  <si>
    <t>「社会福祉施設職員等退職手当共済法」に定める退職共済契約</t>
    <rPh sb="1" eb="3">
      <t>シャカイ</t>
    </rPh>
    <rPh sb="3" eb="5">
      <t>フクシ</t>
    </rPh>
    <rPh sb="5" eb="7">
      <t>シセツ</t>
    </rPh>
    <rPh sb="7" eb="9">
      <t>ショクイン</t>
    </rPh>
    <rPh sb="9" eb="10">
      <t>トウ</t>
    </rPh>
    <rPh sb="10" eb="12">
      <t>タイショク</t>
    </rPh>
    <rPh sb="12" eb="14">
      <t>テアテ</t>
    </rPh>
    <rPh sb="14" eb="16">
      <t>キョウサイ</t>
    </rPh>
    <rPh sb="16" eb="17">
      <t>ホウ</t>
    </rPh>
    <phoneticPr fontId="4"/>
  </si>
  <si>
    <t>４．拠点が作成する計算書類とサービス区分</t>
    <rPh sb="2" eb="4">
      <t>キョテン</t>
    </rPh>
    <rPh sb="5" eb="7">
      <t>サクセイ</t>
    </rPh>
    <rPh sb="9" eb="11">
      <t>ケイサン</t>
    </rPh>
    <rPh sb="11" eb="13">
      <t>ショルイ</t>
    </rPh>
    <rPh sb="18" eb="20">
      <t>クブン</t>
    </rPh>
    <phoneticPr fontId="4"/>
  </si>
  <si>
    <t>当拠点区分において作成する計算書類等は以下のとおりになっている。</t>
    <rPh sb="13" eb="15">
      <t>ケイサン</t>
    </rPh>
    <rPh sb="15" eb="17">
      <t>ショルイ</t>
    </rPh>
    <rPh sb="17" eb="18">
      <t>トウ</t>
    </rPh>
    <phoneticPr fontId="4"/>
  </si>
  <si>
    <t>(１) 介護保険施設　聖母ホーム拠点計算書類(会計基準省令第一号第四様式、第二号第四様式、第三号第四様式)</t>
    <rPh sb="4" eb="6">
      <t>カイゴ</t>
    </rPh>
    <rPh sb="6" eb="8">
      <t>ホケン</t>
    </rPh>
    <rPh sb="8" eb="10">
      <t>シセツ</t>
    </rPh>
    <rPh sb="11" eb="13">
      <t>セイボ</t>
    </rPh>
    <rPh sb="16" eb="18">
      <t>キョテン</t>
    </rPh>
    <rPh sb="18" eb="20">
      <t>ケイサン</t>
    </rPh>
    <rPh sb="20" eb="22">
      <t>ショルイ</t>
    </rPh>
    <rPh sb="23" eb="25">
      <t>カイケイ</t>
    </rPh>
    <rPh sb="25" eb="27">
      <t>キジュン</t>
    </rPh>
    <rPh sb="27" eb="29">
      <t>ショウレイ</t>
    </rPh>
    <rPh sb="30" eb="31">
      <t>１</t>
    </rPh>
    <rPh sb="32" eb="33">
      <t>ダイ</t>
    </rPh>
    <rPh sb="33" eb="34">
      <t>４</t>
    </rPh>
    <rPh sb="38" eb="39">
      <t>２</t>
    </rPh>
    <rPh sb="40" eb="41">
      <t>ダイ</t>
    </rPh>
    <rPh sb="41" eb="42">
      <t>４</t>
    </rPh>
    <rPh sb="46" eb="47">
      <t>３</t>
    </rPh>
    <rPh sb="48" eb="49">
      <t>ダイ</t>
    </rPh>
    <rPh sb="49" eb="50">
      <t>４</t>
    </rPh>
    <phoneticPr fontId="4"/>
  </si>
  <si>
    <t>(２) 拠点区分資金収支明細書（別紙３(⑩)）、拠点区分事業活動明細書（別紙３(⑪)）</t>
    <rPh sb="24" eb="26">
      <t>キョテン</t>
    </rPh>
    <rPh sb="26" eb="28">
      <t>クブン</t>
    </rPh>
    <rPh sb="28" eb="30">
      <t>ジギョウ</t>
    </rPh>
    <rPh sb="30" eb="32">
      <t>カツドウ</t>
    </rPh>
    <phoneticPr fontId="4"/>
  </si>
  <si>
    <t>居宅介護支援事業</t>
    <rPh sb="0" eb="2">
      <t>キョタク</t>
    </rPh>
    <rPh sb="2" eb="4">
      <t>カイゴ</t>
    </rPh>
    <rPh sb="4" eb="6">
      <t>シエン</t>
    </rPh>
    <rPh sb="6" eb="8">
      <t>ジギョウ</t>
    </rPh>
    <phoneticPr fontId="4"/>
  </si>
  <si>
    <t>認知症対応型通所介護</t>
    <rPh sb="6" eb="8">
      <t>ツウショ</t>
    </rPh>
    <rPh sb="8" eb="10">
      <t>カイゴ</t>
    </rPh>
    <phoneticPr fontId="4"/>
  </si>
  <si>
    <t>認知症対応型老人共同生活援助事業</t>
    <phoneticPr fontId="4"/>
  </si>
  <si>
    <t>老人短期入所事業</t>
    <rPh sb="0" eb="2">
      <t>ロウジン</t>
    </rPh>
    <rPh sb="2" eb="4">
      <t>タンキ</t>
    </rPh>
    <rPh sb="4" eb="6">
      <t>ニュウショ</t>
    </rPh>
    <rPh sb="6" eb="8">
      <t>ジギョウ</t>
    </rPh>
    <phoneticPr fontId="4"/>
  </si>
  <si>
    <t>老人居宅介護等事業（訪介）</t>
    <rPh sb="0" eb="2">
      <t>ロウジン</t>
    </rPh>
    <rPh sb="2" eb="4">
      <t>キョタク</t>
    </rPh>
    <rPh sb="4" eb="6">
      <t>カイゴ</t>
    </rPh>
    <rPh sb="6" eb="7">
      <t>トウ</t>
    </rPh>
    <rPh sb="7" eb="9">
      <t>ジギョウ</t>
    </rPh>
    <rPh sb="10" eb="11">
      <t>ホウ</t>
    </rPh>
    <rPh sb="11" eb="12">
      <t>カイ</t>
    </rPh>
    <phoneticPr fontId="4"/>
  </si>
  <si>
    <t>特別養護老人ホーム</t>
    <rPh sb="0" eb="2">
      <t>トクベツ</t>
    </rPh>
    <rPh sb="2" eb="4">
      <t>ヨウゴ</t>
    </rPh>
    <rPh sb="4" eb="6">
      <t>ロウジン</t>
    </rPh>
    <phoneticPr fontId="4"/>
  </si>
  <si>
    <t>５．基本財産の増減の内容及び金額</t>
    <rPh sb="2" eb="4">
      <t>キホン</t>
    </rPh>
    <rPh sb="4" eb="6">
      <t>ザイサン</t>
    </rPh>
    <rPh sb="7" eb="9">
      <t>ゾウゲン</t>
    </rPh>
    <rPh sb="10" eb="12">
      <t>ナイヨウ</t>
    </rPh>
    <rPh sb="12" eb="13">
      <t>オヨ</t>
    </rPh>
    <rPh sb="14" eb="16">
      <t>キンガク</t>
    </rPh>
    <phoneticPr fontId="4"/>
  </si>
  <si>
    <t>別紙3（⑧）に合わせる</t>
    <rPh sb="0" eb="2">
      <t>ベッシ</t>
    </rPh>
    <rPh sb="7" eb="8">
      <t>ア</t>
    </rPh>
    <phoneticPr fontId="4"/>
  </si>
  <si>
    <t>６．基本金又は固定資産の売却若しくは処分に係る国庫補助金等特別積立金の取崩</t>
    <rPh sb="2" eb="4">
      <t>キホン</t>
    </rPh>
    <rPh sb="4" eb="5">
      <t>キン</t>
    </rPh>
    <rPh sb="5" eb="6">
      <t>マタ</t>
    </rPh>
    <rPh sb="7" eb="9">
      <t>コテイ</t>
    </rPh>
    <rPh sb="9" eb="11">
      <t>シサン</t>
    </rPh>
    <rPh sb="12" eb="14">
      <t>バイキャク</t>
    </rPh>
    <rPh sb="14" eb="15">
      <t>モ</t>
    </rPh>
    <rPh sb="18" eb="20">
      <t>ショブン</t>
    </rPh>
    <rPh sb="21" eb="22">
      <t>カカ</t>
    </rPh>
    <rPh sb="23" eb="25">
      <t>コッコ</t>
    </rPh>
    <rPh sb="25" eb="29">
      <t>ホジョキンナド</t>
    </rPh>
    <rPh sb="29" eb="31">
      <t>トクベツ</t>
    </rPh>
    <rPh sb="31" eb="33">
      <t>ツミタテ</t>
    </rPh>
    <rPh sb="33" eb="34">
      <t>キン</t>
    </rPh>
    <rPh sb="35" eb="37">
      <t>トリクズシ</t>
    </rPh>
    <phoneticPr fontId="4"/>
  </si>
  <si>
    <t>・1F室循環ろ過設備を廃棄し、国庫補助金等特別積立金108,744円を取り崩した。</t>
    <rPh sb="3" eb="4">
      <t>シツ</t>
    </rPh>
    <rPh sb="4" eb="6">
      <t>ジュンカン</t>
    </rPh>
    <rPh sb="7" eb="8">
      <t>カ</t>
    </rPh>
    <rPh sb="8" eb="10">
      <t>セツビ</t>
    </rPh>
    <rPh sb="11" eb="13">
      <t>ハイキ</t>
    </rPh>
    <phoneticPr fontId="4"/>
  </si>
  <si>
    <t>(例)</t>
    <rPh sb="1" eb="2">
      <t>レイ</t>
    </rPh>
    <phoneticPr fontId="4"/>
  </si>
  <si>
    <t>当年度新たに発生した所有権移転外ファイナンス・リース取引に関わる資産及び負債の額は、それぞれ</t>
    <rPh sb="0" eb="3">
      <t>トウネンド</t>
    </rPh>
    <rPh sb="3" eb="4">
      <t>アラ</t>
    </rPh>
    <rPh sb="6" eb="8">
      <t>ハッセイ</t>
    </rPh>
    <rPh sb="10" eb="13">
      <t>ショユウケン</t>
    </rPh>
    <rPh sb="13" eb="15">
      <t>イテン</t>
    </rPh>
    <rPh sb="15" eb="16">
      <t>ガイ</t>
    </rPh>
    <rPh sb="26" eb="28">
      <t>トリヒキ</t>
    </rPh>
    <rPh sb="29" eb="30">
      <t>カカ</t>
    </rPh>
    <rPh sb="32" eb="34">
      <t>シサン</t>
    </rPh>
    <rPh sb="34" eb="35">
      <t>オヨ</t>
    </rPh>
    <rPh sb="36" eb="38">
      <t>フサイ</t>
    </rPh>
    <rPh sb="39" eb="40">
      <t>ガク</t>
    </rPh>
    <phoneticPr fontId="4"/>
  </si>
  <si>
    <t>***,***,***円である。</t>
    <rPh sb="11" eb="12">
      <t>エン</t>
    </rPh>
    <phoneticPr fontId="4"/>
  </si>
  <si>
    <t>７．担保に供している資産</t>
    <rPh sb="2" eb="4">
      <t>タンポ</t>
    </rPh>
    <rPh sb="5" eb="6">
      <t>キョウ</t>
    </rPh>
    <rPh sb="10" eb="12">
      <t>シサン</t>
    </rPh>
    <phoneticPr fontId="4"/>
  </si>
  <si>
    <t>担保に供されている資産は以下のとおりである。</t>
    <rPh sb="0" eb="2">
      <t>タンポ</t>
    </rPh>
    <rPh sb="3" eb="4">
      <t>キョウ</t>
    </rPh>
    <rPh sb="9" eb="11">
      <t>シサン</t>
    </rPh>
    <rPh sb="12" eb="14">
      <t>イカ</t>
    </rPh>
    <phoneticPr fontId="4"/>
  </si>
  <si>
    <t>担保している債務の種類および金額は以下のとおりである。</t>
    <rPh sb="0" eb="2">
      <t>タンポ</t>
    </rPh>
    <rPh sb="6" eb="8">
      <t>サイム</t>
    </rPh>
    <rPh sb="9" eb="11">
      <t>シュルイ</t>
    </rPh>
    <rPh sb="14" eb="16">
      <t>キンガク</t>
    </rPh>
    <rPh sb="17" eb="19">
      <t>イカ</t>
    </rPh>
    <phoneticPr fontId="4"/>
  </si>
  <si>
    <t>設備資金借入金（１年以内返済予定額を含む)</t>
    <rPh sb="0" eb="2">
      <t>セツビ</t>
    </rPh>
    <rPh sb="2" eb="4">
      <t>シキン</t>
    </rPh>
    <rPh sb="4" eb="6">
      <t>カリイレ</t>
    </rPh>
    <rPh sb="6" eb="7">
      <t>キン</t>
    </rPh>
    <rPh sb="9" eb="10">
      <t>ネン</t>
    </rPh>
    <rPh sb="10" eb="12">
      <t>イナイ</t>
    </rPh>
    <rPh sb="12" eb="14">
      <t>ヘンサイ</t>
    </rPh>
    <rPh sb="14" eb="16">
      <t>ヨテイ</t>
    </rPh>
    <rPh sb="16" eb="17">
      <t>ガク</t>
    </rPh>
    <rPh sb="18" eb="19">
      <t>フク</t>
    </rPh>
    <phoneticPr fontId="4"/>
  </si>
  <si>
    <t>８．有形固定資産の取得価額、減価償却累計額及び当期末残高</t>
    <rPh sb="2" eb="4">
      <t>ユウケイ</t>
    </rPh>
    <rPh sb="4" eb="6">
      <t>コテイ</t>
    </rPh>
    <rPh sb="6" eb="8">
      <t>シサン</t>
    </rPh>
    <rPh sb="9" eb="11">
      <t>シュトク</t>
    </rPh>
    <rPh sb="11" eb="13">
      <t>カガク</t>
    </rPh>
    <rPh sb="14" eb="16">
      <t>ゲンカ</t>
    </rPh>
    <rPh sb="16" eb="18">
      <t>ショウキャク</t>
    </rPh>
    <rPh sb="18" eb="21">
      <t>ルイケイガク</t>
    </rPh>
    <rPh sb="21" eb="22">
      <t>オヨ</t>
    </rPh>
    <rPh sb="23" eb="24">
      <t>トウ</t>
    </rPh>
    <rPh sb="24" eb="26">
      <t>キマツ</t>
    </rPh>
    <rPh sb="26" eb="28">
      <t>ザンダカ</t>
    </rPh>
    <phoneticPr fontId="4"/>
  </si>
  <si>
    <t>（貸借対照表上、間接法で表示している場合は記載不要。）</t>
    <rPh sb="1" eb="3">
      <t>タイシャク</t>
    </rPh>
    <rPh sb="3" eb="6">
      <t>タイショウヒョウ</t>
    </rPh>
    <rPh sb="6" eb="7">
      <t>ジョウ</t>
    </rPh>
    <rPh sb="8" eb="10">
      <t>カンセツ</t>
    </rPh>
    <rPh sb="10" eb="11">
      <t>ホウ</t>
    </rPh>
    <rPh sb="12" eb="14">
      <t>ヒョウジ</t>
    </rPh>
    <rPh sb="18" eb="20">
      <t>バアイ</t>
    </rPh>
    <rPh sb="21" eb="23">
      <t>キサイ</t>
    </rPh>
    <rPh sb="23" eb="25">
      <t>フヨウ</t>
    </rPh>
    <phoneticPr fontId="4"/>
  </si>
  <si>
    <t>固定資産の取得価額、減価償却累計額及び当期末残高は、以下のとおりである。</t>
    <rPh sb="0" eb="2">
      <t>コテイ</t>
    </rPh>
    <rPh sb="2" eb="4">
      <t>シサン</t>
    </rPh>
    <rPh sb="5" eb="7">
      <t>シュトク</t>
    </rPh>
    <rPh sb="7" eb="9">
      <t>カガク</t>
    </rPh>
    <rPh sb="10" eb="12">
      <t>ゲンカ</t>
    </rPh>
    <rPh sb="12" eb="14">
      <t>ショウキャク</t>
    </rPh>
    <rPh sb="14" eb="17">
      <t>ルイケイガク</t>
    </rPh>
    <rPh sb="17" eb="18">
      <t>オヨ</t>
    </rPh>
    <rPh sb="19" eb="20">
      <t>トウ</t>
    </rPh>
    <rPh sb="20" eb="22">
      <t>キマツ</t>
    </rPh>
    <rPh sb="22" eb="24">
      <t>ザンダカ</t>
    </rPh>
    <rPh sb="26" eb="28">
      <t>イカ</t>
    </rPh>
    <phoneticPr fontId="4"/>
  </si>
  <si>
    <t>固定資産集計表で確認</t>
    <rPh sb="0" eb="2">
      <t>コテイ</t>
    </rPh>
    <rPh sb="2" eb="4">
      <t>シサン</t>
    </rPh>
    <rPh sb="4" eb="7">
      <t>シュウケイヒョウ</t>
    </rPh>
    <rPh sb="8" eb="10">
      <t>カクニン</t>
    </rPh>
    <phoneticPr fontId="4"/>
  </si>
  <si>
    <t>Ｈ29年度から無形固定資産は記載なし</t>
    <rPh sb="3" eb="5">
      <t>ネンド</t>
    </rPh>
    <rPh sb="7" eb="9">
      <t>ムケイ</t>
    </rPh>
    <rPh sb="9" eb="11">
      <t>コテイ</t>
    </rPh>
    <rPh sb="11" eb="13">
      <t>シサン</t>
    </rPh>
    <rPh sb="14" eb="16">
      <t>キサイ</t>
    </rPh>
    <phoneticPr fontId="4"/>
  </si>
  <si>
    <t>車輌運搬具</t>
    <rPh sb="0" eb="2">
      <t>シャリョウ</t>
    </rPh>
    <rPh sb="2" eb="4">
      <t>ウンパン</t>
    </rPh>
    <rPh sb="4" eb="5">
      <t>グ</t>
    </rPh>
    <phoneticPr fontId="4"/>
  </si>
  <si>
    <t>９．債権額、徴収不能引当金の当期末残高、債権の当期末残高</t>
    <rPh sb="2" eb="4">
      <t>サイケン</t>
    </rPh>
    <rPh sb="4" eb="5">
      <t>ガク</t>
    </rPh>
    <rPh sb="6" eb="8">
      <t>チョウシュウ</t>
    </rPh>
    <rPh sb="8" eb="10">
      <t>フノウ</t>
    </rPh>
    <rPh sb="10" eb="12">
      <t>ヒキアテ</t>
    </rPh>
    <rPh sb="12" eb="13">
      <t>キン</t>
    </rPh>
    <rPh sb="14" eb="15">
      <t>トウ</t>
    </rPh>
    <rPh sb="15" eb="17">
      <t>キマツ</t>
    </rPh>
    <rPh sb="17" eb="19">
      <t>ザンダカ</t>
    </rPh>
    <rPh sb="20" eb="22">
      <t>サイケン</t>
    </rPh>
    <rPh sb="23" eb="24">
      <t>トウ</t>
    </rPh>
    <rPh sb="24" eb="26">
      <t>キマツ</t>
    </rPh>
    <rPh sb="26" eb="28">
      <t>ザンダカ</t>
    </rPh>
    <phoneticPr fontId="4"/>
  </si>
  <si>
    <t>債権額、徴収不能引当金の当期末残高、債権の当期末残高は以下のとおりである。</t>
    <rPh sb="0" eb="2">
      <t>サイケン</t>
    </rPh>
    <rPh sb="2" eb="3">
      <t>ガク</t>
    </rPh>
    <rPh sb="4" eb="6">
      <t>チョウシュウ</t>
    </rPh>
    <rPh sb="6" eb="8">
      <t>フノウ</t>
    </rPh>
    <rPh sb="8" eb="10">
      <t>ヒキアテ</t>
    </rPh>
    <rPh sb="10" eb="11">
      <t>キン</t>
    </rPh>
    <rPh sb="12" eb="13">
      <t>トウ</t>
    </rPh>
    <rPh sb="13" eb="15">
      <t>キマツ</t>
    </rPh>
    <rPh sb="15" eb="17">
      <t>ザンダカ</t>
    </rPh>
    <rPh sb="18" eb="20">
      <t>サイケン</t>
    </rPh>
    <rPh sb="21" eb="22">
      <t>トウ</t>
    </rPh>
    <rPh sb="22" eb="24">
      <t>キマツ</t>
    </rPh>
    <rPh sb="24" eb="26">
      <t>ザンダカ</t>
    </rPh>
    <rPh sb="27" eb="29">
      <t>イカ</t>
    </rPh>
    <phoneticPr fontId="4"/>
  </si>
  <si>
    <t>債権額</t>
    <rPh sb="0" eb="2">
      <t>サイケン</t>
    </rPh>
    <rPh sb="2" eb="3">
      <t>ガク</t>
    </rPh>
    <phoneticPr fontId="4"/>
  </si>
  <si>
    <t>徴収不能引当金の当期末残高</t>
    <rPh sb="0" eb="2">
      <t>チョウシュウ</t>
    </rPh>
    <rPh sb="2" eb="4">
      <t>フノウ</t>
    </rPh>
    <rPh sb="4" eb="6">
      <t>ヒキアテ</t>
    </rPh>
    <rPh sb="6" eb="7">
      <t>キン</t>
    </rPh>
    <rPh sb="8" eb="9">
      <t>トウ</t>
    </rPh>
    <rPh sb="9" eb="11">
      <t>キマツ</t>
    </rPh>
    <rPh sb="11" eb="13">
      <t>ザンダカ</t>
    </rPh>
    <phoneticPr fontId="4"/>
  </si>
  <si>
    <t>債権の当期末残高</t>
    <rPh sb="0" eb="2">
      <t>サイケン</t>
    </rPh>
    <rPh sb="3" eb="4">
      <t>トウ</t>
    </rPh>
    <rPh sb="4" eb="6">
      <t>キマツ</t>
    </rPh>
    <rPh sb="6" eb="8">
      <t>ザンダカ</t>
    </rPh>
    <phoneticPr fontId="4"/>
  </si>
  <si>
    <t>　　　該当なし</t>
    <rPh sb="3" eb="5">
      <t>ガイトウ</t>
    </rPh>
    <phoneticPr fontId="4"/>
  </si>
  <si>
    <t>合　計</t>
    <rPh sb="0" eb="1">
      <t>ゴウ</t>
    </rPh>
    <rPh sb="2" eb="3">
      <t>ケイ</t>
    </rPh>
    <phoneticPr fontId="4"/>
  </si>
  <si>
    <t>１０．満期保有目的の債券の内訳並びに帳簿価額、時価及び評価損益</t>
    <rPh sb="3" eb="5">
      <t>マンキ</t>
    </rPh>
    <rPh sb="5" eb="7">
      <t>ホユウ</t>
    </rPh>
    <rPh sb="7" eb="9">
      <t>モクテキ</t>
    </rPh>
    <rPh sb="10" eb="12">
      <t>サイケン</t>
    </rPh>
    <rPh sb="13" eb="15">
      <t>ウチワケ</t>
    </rPh>
    <rPh sb="15" eb="16">
      <t>ナラ</t>
    </rPh>
    <rPh sb="18" eb="20">
      <t>チョウボ</t>
    </rPh>
    <rPh sb="20" eb="22">
      <t>カガク</t>
    </rPh>
    <rPh sb="23" eb="25">
      <t>ジカ</t>
    </rPh>
    <rPh sb="25" eb="26">
      <t>オヨ</t>
    </rPh>
    <rPh sb="27" eb="29">
      <t>ヒョウカ</t>
    </rPh>
    <rPh sb="29" eb="31">
      <t>ソンエキ</t>
    </rPh>
    <phoneticPr fontId="4"/>
  </si>
  <si>
    <t>満期保有目的の債券の内訳並びに帳簿価額、時価及び評価損益は以下のとおりである。</t>
    <rPh sb="0" eb="2">
      <t>マンキ</t>
    </rPh>
    <rPh sb="2" eb="4">
      <t>ホユウ</t>
    </rPh>
    <rPh sb="4" eb="6">
      <t>モクテキ</t>
    </rPh>
    <rPh sb="7" eb="9">
      <t>サイケン</t>
    </rPh>
    <rPh sb="10" eb="12">
      <t>ウチワケ</t>
    </rPh>
    <rPh sb="12" eb="13">
      <t>ナラ</t>
    </rPh>
    <rPh sb="15" eb="17">
      <t>チョウボ</t>
    </rPh>
    <rPh sb="17" eb="19">
      <t>カガク</t>
    </rPh>
    <rPh sb="20" eb="22">
      <t>ジカ</t>
    </rPh>
    <rPh sb="22" eb="23">
      <t>オヨ</t>
    </rPh>
    <rPh sb="24" eb="26">
      <t>ヒョウカ</t>
    </rPh>
    <rPh sb="26" eb="28">
      <t>ソンエキ</t>
    </rPh>
    <rPh sb="29" eb="31">
      <t>イカ</t>
    </rPh>
    <phoneticPr fontId="4"/>
  </si>
  <si>
    <t>種類及び銘柄</t>
    <rPh sb="0" eb="2">
      <t>シュルイ</t>
    </rPh>
    <phoneticPr fontId="4"/>
  </si>
  <si>
    <t>帳簿価額</t>
    <rPh sb="0" eb="2">
      <t>チョウボ</t>
    </rPh>
    <rPh sb="2" eb="4">
      <t>カガク</t>
    </rPh>
    <phoneticPr fontId="4"/>
  </si>
  <si>
    <t>時価</t>
    <rPh sb="0" eb="2">
      <t>ジカ</t>
    </rPh>
    <phoneticPr fontId="4"/>
  </si>
  <si>
    <t>評価損益</t>
    <rPh sb="0" eb="2">
      <t>ヒョウカ</t>
    </rPh>
    <rPh sb="2" eb="4">
      <t>ソンエキ</t>
    </rPh>
    <phoneticPr fontId="4"/>
  </si>
  <si>
    <t>１１．重要な後発事象</t>
    <rPh sb="3" eb="5">
      <t>ジュウヨウ</t>
    </rPh>
    <rPh sb="6" eb="8">
      <t>コウハツ</t>
    </rPh>
    <rPh sb="8" eb="10">
      <t>ジショウ</t>
    </rPh>
    <phoneticPr fontId="4"/>
  </si>
  <si>
    <t>　該当なし</t>
    <rPh sb="1" eb="3">
      <t>ガイトウ</t>
    </rPh>
    <phoneticPr fontId="4"/>
  </si>
  <si>
    <t>１２．その他社会福祉法人の資金収支及び純資産増減の状況並びに資産、負債及び</t>
    <rPh sb="5" eb="6">
      <t>タ</t>
    </rPh>
    <rPh sb="6" eb="8">
      <t>シャカイ</t>
    </rPh>
    <rPh sb="8" eb="10">
      <t>フクシ</t>
    </rPh>
    <rPh sb="10" eb="12">
      <t>ホウジン</t>
    </rPh>
    <rPh sb="13" eb="15">
      <t>シキン</t>
    </rPh>
    <rPh sb="15" eb="17">
      <t>シュウシ</t>
    </rPh>
    <rPh sb="17" eb="18">
      <t>オヨ</t>
    </rPh>
    <rPh sb="19" eb="22">
      <t>ジュンシサン</t>
    </rPh>
    <rPh sb="22" eb="24">
      <t>ゾウゲン</t>
    </rPh>
    <rPh sb="25" eb="27">
      <t>ジョウキョウ</t>
    </rPh>
    <rPh sb="27" eb="28">
      <t>ナラ</t>
    </rPh>
    <rPh sb="30" eb="32">
      <t>シサン</t>
    </rPh>
    <rPh sb="33" eb="35">
      <t>フサイ</t>
    </rPh>
    <rPh sb="35" eb="36">
      <t>オヨ</t>
    </rPh>
    <phoneticPr fontId="4"/>
  </si>
  <si>
    <t>計算書類に対する注記（措置施設　聖母ホーム　養護老人ホーム）</t>
    <rPh sb="0" eb="2">
      <t>ケイサン</t>
    </rPh>
    <rPh sb="2" eb="4">
      <t>ショルイ</t>
    </rPh>
    <rPh sb="5" eb="6">
      <t>タイ</t>
    </rPh>
    <rPh sb="8" eb="10">
      <t>チュウキ</t>
    </rPh>
    <rPh sb="11" eb="13">
      <t>ソチ</t>
    </rPh>
    <rPh sb="13" eb="15">
      <t>シセツ</t>
    </rPh>
    <rPh sb="16" eb="18">
      <t>セイボ</t>
    </rPh>
    <rPh sb="22" eb="24">
      <t>ヨウゴ</t>
    </rPh>
    <rPh sb="24" eb="26">
      <t>ロウジン</t>
    </rPh>
    <phoneticPr fontId="4"/>
  </si>
  <si>
    <t>リース資産…………………該当なし</t>
    <phoneticPr fontId="4"/>
  </si>
  <si>
    <t>(１) 措置施設　聖母ホーム　養護老人ホーム拠点計算書類(会計基準省令第一号第四様式、第二号第四様式、第三号第四様式)</t>
    <rPh sb="4" eb="6">
      <t>ソチ</t>
    </rPh>
    <rPh sb="6" eb="8">
      <t>シセツ</t>
    </rPh>
    <rPh sb="9" eb="11">
      <t>セイボ</t>
    </rPh>
    <rPh sb="15" eb="17">
      <t>ヨウゴ</t>
    </rPh>
    <rPh sb="17" eb="19">
      <t>ロウジン</t>
    </rPh>
    <rPh sb="22" eb="24">
      <t>キョテン</t>
    </rPh>
    <rPh sb="24" eb="26">
      <t>ケイサン</t>
    </rPh>
    <rPh sb="26" eb="28">
      <t>ショルイ</t>
    </rPh>
    <rPh sb="29" eb="31">
      <t>カイケイ</t>
    </rPh>
    <rPh sb="31" eb="33">
      <t>キジュン</t>
    </rPh>
    <rPh sb="33" eb="35">
      <t>ショウレイ</t>
    </rPh>
    <rPh sb="36" eb="37">
      <t>１</t>
    </rPh>
    <rPh sb="38" eb="39">
      <t>ダイ</t>
    </rPh>
    <rPh sb="39" eb="40">
      <t>４</t>
    </rPh>
    <rPh sb="44" eb="45">
      <t>２</t>
    </rPh>
    <rPh sb="46" eb="47">
      <t>ダイ</t>
    </rPh>
    <rPh sb="47" eb="48">
      <t>４</t>
    </rPh>
    <rPh sb="52" eb="53">
      <t>３</t>
    </rPh>
    <rPh sb="54" eb="55">
      <t>ダイ</t>
    </rPh>
    <rPh sb="55" eb="56">
      <t>４</t>
    </rPh>
    <phoneticPr fontId="4"/>
  </si>
  <si>
    <t>(２) 当該拠点区分においてサービス区分は一つであるため、拠点区分資金収支明細書（別紙３⑩）</t>
    <rPh sb="4" eb="6">
      <t>トウガイ</t>
    </rPh>
    <rPh sb="6" eb="8">
      <t>キョテン</t>
    </rPh>
    <rPh sb="8" eb="10">
      <t>クブン</t>
    </rPh>
    <rPh sb="18" eb="20">
      <t>クブン</t>
    </rPh>
    <rPh sb="21" eb="22">
      <t>ヒト</t>
    </rPh>
    <rPh sb="29" eb="31">
      <t>キョテン</t>
    </rPh>
    <rPh sb="31" eb="33">
      <t>クブン</t>
    </rPh>
    <rPh sb="33" eb="35">
      <t>シキン</t>
    </rPh>
    <rPh sb="35" eb="37">
      <t>シュウシ</t>
    </rPh>
    <rPh sb="37" eb="40">
      <t>メイサイショ</t>
    </rPh>
    <rPh sb="41" eb="43">
      <t>ベッシ</t>
    </rPh>
    <phoneticPr fontId="4"/>
  </si>
  <si>
    <t>　　 及び拠点区分事業活動明細書（別紙３⑪）は省略している。</t>
    <rPh sb="3" eb="4">
      <t>オヨ</t>
    </rPh>
    <rPh sb="5" eb="7">
      <t>キョテン</t>
    </rPh>
    <rPh sb="7" eb="9">
      <t>クブン</t>
    </rPh>
    <rPh sb="9" eb="11">
      <t>ジギョウ</t>
    </rPh>
    <rPh sb="11" eb="13">
      <t>カツドウ</t>
    </rPh>
    <rPh sb="13" eb="16">
      <t>メイサイショ</t>
    </rPh>
    <rPh sb="17" eb="19">
      <t>ベッシ</t>
    </rPh>
    <rPh sb="23" eb="25">
      <t>ショウリャク</t>
    </rPh>
    <phoneticPr fontId="4"/>
  </si>
  <si>
    <t>６．基本金又は固定資産の売却若しくは処分に係る国庫補助金等特別積立金の取崩</t>
    <rPh sb="2" eb="4">
      <t>キホン</t>
    </rPh>
    <rPh sb="4" eb="5">
      <t>キン</t>
    </rPh>
    <rPh sb="5" eb="6">
      <t>マタ</t>
    </rPh>
    <rPh sb="7" eb="9">
      <t>コテイ</t>
    </rPh>
    <rPh sb="9" eb="11">
      <t>シサン</t>
    </rPh>
    <rPh sb="12" eb="14">
      <t>バイキャク</t>
    </rPh>
    <rPh sb="14" eb="15">
      <t>モ</t>
    </rPh>
    <rPh sb="18" eb="20">
      <t>ショブン</t>
    </rPh>
    <rPh sb="21" eb="22">
      <t>カカ</t>
    </rPh>
    <rPh sb="23" eb="25">
      <t>コッコ</t>
    </rPh>
    <rPh sb="25" eb="28">
      <t>ホジョキン</t>
    </rPh>
    <rPh sb="28" eb="29">
      <t>トウ</t>
    </rPh>
    <rPh sb="29" eb="31">
      <t>トクベツ</t>
    </rPh>
    <rPh sb="31" eb="33">
      <t>ツミタテ</t>
    </rPh>
    <rPh sb="33" eb="34">
      <t>キン</t>
    </rPh>
    <rPh sb="35" eb="37">
      <t>トリクズシ</t>
    </rPh>
    <phoneticPr fontId="4"/>
  </si>
  <si>
    <t>計算書類に対する注記（公益事業　聖母ホーム　地域包括支援センター）</t>
    <rPh sb="0" eb="2">
      <t>ケイサン</t>
    </rPh>
    <rPh sb="2" eb="4">
      <t>ショルイ</t>
    </rPh>
    <rPh sb="5" eb="6">
      <t>タイ</t>
    </rPh>
    <rPh sb="8" eb="10">
      <t>チュウキ</t>
    </rPh>
    <rPh sb="11" eb="13">
      <t>コウエキ</t>
    </rPh>
    <rPh sb="13" eb="15">
      <t>ジギョウ</t>
    </rPh>
    <rPh sb="16" eb="18">
      <t>セイボ</t>
    </rPh>
    <rPh sb="22" eb="24">
      <t>チイキ</t>
    </rPh>
    <rPh sb="24" eb="26">
      <t>ホウカツ</t>
    </rPh>
    <rPh sb="26" eb="28">
      <t>シエン</t>
    </rPh>
    <phoneticPr fontId="4"/>
  </si>
  <si>
    <t>(１) 公益事業　聖母ホーム　地域包括支援センター拠点計算書類(会計基準省令第一号第四様式、第二号第四様式、第三号第四様式)</t>
    <rPh sb="4" eb="6">
      <t>コウエキ</t>
    </rPh>
    <rPh sb="6" eb="8">
      <t>ジギョウ</t>
    </rPh>
    <rPh sb="9" eb="11">
      <t>セイボ</t>
    </rPh>
    <rPh sb="15" eb="17">
      <t>チイキ</t>
    </rPh>
    <rPh sb="17" eb="19">
      <t>ホウカツ</t>
    </rPh>
    <rPh sb="19" eb="21">
      <t>シエン</t>
    </rPh>
    <rPh sb="25" eb="27">
      <t>キョテン</t>
    </rPh>
    <rPh sb="27" eb="29">
      <t>ケイサン</t>
    </rPh>
    <rPh sb="29" eb="31">
      <t>ショルイ</t>
    </rPh>
    <rPh sb="32" eb="34">
      <t>カイケイ</t>
    </rPh>
    <rPh sb="34" eb="36">
      <t>キジュン</t>
    </rPh>
    <rPh sb="36" eb="38">
      <t>ショウレイ</t>
    </rPh>
    <rPh sb="39" eb="40">
      <t>１</t>
    </rPh>
    <rPh sb="41" eb="42">
      <t>ダイ</t>
    </rPh>
    <rPh sb="42" eb="43">
      <t>４</t>
    </rPh>
    <rPh sb="47" eb="48">
      <t>２</t>
    </rPh>
    <rPh sb="49" eb="50">
      <t>ダイ</t>
    </rPh>
    <rPh sb="50" eb="51">
      <t>４</t>
    </rPh>
    <rPh sb="55" eb="56">
      <t>３</t>
    </rPh>
    <rPh sb="57" eb="58">
      <t>ダイ</t>
    </rPh>
    <rPh sb="58" eb="59">
      <t>４</t>
    </rPh>
    <phoneticPr fontId="4"/>
  </si>
  <si>
    <t>ソフトウェア</t>
    <phoneticPr fontId="4"/>
  </si>
  <si>
    <t>計算書類に対する注記（保育施設　平和の園保育園）</t>
    <rPh sb="0" eb="2">
      <t>ケイサン</t>
    </rPh>
    <rPh sb="2" eb="4">
      <t>ショルイ</t>
    </rPh>
    <rPh sb="5" eb="6">
      <t>タイ</t>
    </rPh>
    <rPh sb="8" eb="10">
      <t>チュウキ</t>
    </rPh>
    <rPh sb="11" eb="13">
      <t>ホイク</t>
    </rPh>
    <rPh sb="13" eb="15">
      <t>シセツ</t>
    </rPh>
    <rPh sb="16" eb="18">
      <t>ヘイワ</t>
    </rPh>
    <rPh sb="19" eb="20">
      <t>ソノ</t>
    </rPh>
    <rPh sb="20" eb="23">
      <t>ホイクエン</t>
    </rPh>
    <phoneticPr fontId="4"/>
  </si>
  <si>
    <t>リース資産・・・該当なし</t>
    <rPh sb="8" eb="10">
      <t>ガイトウ</t>
    </rPh>
    <phoneticPr fontId="4"/>
  </si>
  <si>
    <t>期末在籍者の退職金の支給に備えるため、鹿児島県社会福祉協議会の主宰</t>
    <rPh sb="19" eb="23">
      <t>カゴシマケン</t>
    </rPh>
    <rPh sb="31" eb="33">
      <t>シュサイ</t>
    </rPh>
    <phoneticPr fontId="4"/>
  </si>
  <si>
    <t>する退職共済制度に加入しており、掛金として支出した累計額と同額を</t>
    <rPh sb="2" eb="4">
      <t>タイショク</t>
    </rPh>
    <rPh sb="4" eb="6">
      <t>キョウサイ</t>
    </rPh>
    <rPh sb="6" eb="8">
      <t>セイド</t>
    </rPh>
    <rPh sb="9" eb="11">
      <t>カニュウ</t>
    </rPh>
    <rPh sb="16" eb="18">
      <t>カケキン</t>
    </rPh>
    <rPh sb="21" eb="23">
      <t>シシュツ</t>
    </rPh>
    <rPh sb="25" eb="27">
      <t>ルイケイ</t>
    </rPh>
    <rPh sb="27" eb="28">
      <t>ガク</t>
    </rPh>
    <rPh sb="29" eb="31">
      <t>ドウガク</t>
    </rPh>
    <phoneticPr fontId="4"/>
  </si>
  <si>
    <t>「社会福祉施設職員等退職手当共済法」及び</t>
    <rPh sb="1" eb="3">
      <t>シャカイ</t>
    </rPh>
    <rPh sb="3" eb="5">
      <t>フクシ</t>
    </rPh>
    <rPh sb="5" eb="7">
      <t>シセツ</t>
    </rPh>
    <rPh sb="7" eb="9">
      <t>ショクイン</t>
    </rPh>
    <rPh sb="9" eb="10">
      <t>トウ</t>
    </rPh>
    <rPh sb="10" eb="12">
      <t>タイショク</t>
    </rPh>
    <rPh sb="12" eb="14">
      <t>テアテ</t>
    </rPh>
    <rPh sb="14" eb="16">
      <t>キョウサイ</t>
    </rPh>
    <rPh sb="16" eb="17">
      <t>ホウ</t>
    </rPh>
    <rPh sb="18" eb="19">
      <t>オヨ</t>
    </rPh>
    <phoneticPr fontId="4"/>
  </si>
  <si>
    <t>「社会福祉法人鹿児島県社会福祉協議会民間社会福祉施設職員退職共済事業運営規程」に定める</t>
    <rPh sb="1" eb="3">
      <t>シャカイ</t>
    </rPh>
    <rPh sb="3" eb="5">
      <t>フクシ</t>
    </rPh>
    <rPh sb="5" eb="7">
      <t>ホウジン</t>
    </rPh>
    <rPh sb="7" eb="11">
      <t>カゴシマケン</t>
    </rPh>
    <rPh sb="11" eb="13">
      <t>シャカイ</t>
    </rPh>
    <rPh sb="13" eb="15">
      <t>フクシ</t>
    </rPh>
    <rPh sb="15" eb="18">
      <t>キョウギカイ</t>
    </rPh>
    <rPh sb="18" eb="20">
      <t>ミンカン</t>
    </rPh>
    <rPh sb="20" eb="22">
      <t>シャカイ</t>
    </rPh>
    <rPh sb="22" eb="24">
      <t>フクシ</t>
    </rPh>
    <rPh sb="24" eb="26">
      <t>シセツ</t>
    </rPh>
    <rPh sb="26" eb="28">
      <t>ショクイン</t>
    </rPh>
    <rPh sb="28" eb="30">
      <t>タイショク</t>
    </rPh>
    <rPh sb="30" eb="32">
      <t>キョウサイ</t>
    </rPh>
    <rPh sb="32" eb="34">
      <t>ジギョウ</t>
    </rPh>
    <rPh sb="34" eb="36">
      <t>ウンエイ</t>
    </rPh>
    <rPh sb="36" eb="38">
      <t>キテイ</t>
    </rPh>
    <rPh sb="40" eb="41">
      <t>サダ</t>
    </rPh>
    <phoneticPr fontId="4"/>
  </si>
  <si>
    <t>　退職共済契約</t>
    <rPh sb="1" eb="3">
      <t>タイショク</t>
    </rPh>
    <rPh sb="3" eb="5">
      <t>キョウサイ</t>
    </rPh>
    <rPh sb="5" eb="7">
      <t>ケイヤク</t>
    </rPh>
    <phoneticPr fontId="4"/>
  </si>
  <si>
    <t>当拠点区分において作成する計算書類等は以下のとおりになっている。</t>
    <rPh sb="13" eb="17">
      <t>ケイサンショルイ</t>
    </rPh>
    <phoneticPr fontId="4"/>
  </si>
  <si>
    <r>
      <t>(１) 保育施設　平和の園保育園拠点計算書類</t>
    </r>
    <r>
      <rPr>
        <sz val="10"/>
        <rFont val="ＭＳ 明朝"/>
        <family val="1"/>
        <charset val="128"/>
      </rPr>
      <t>(会計基準省令第一号第四様式、第二号第四様式、第三号第四様式)</t>
    </r>
    <rPh sb="4" eb="6">
      <t>ホイク</t>
    </rPh>
    <rPh sb="6" eb="8">
      <t>シセツ</t>
    </rPh>
    <rPh sb="9" eb="16">
      <t>ヘイワ</t>
    </rPh>
    <rPh sb="18" eb="22">
      <t>ケイサンショルイ</t>
    </rPh>
    <rPh sb="23" eb="27">
      <t>カイケイキジュン</t>
    </rPh>
    <rPh sb="27" eb="29">
      <t>ショウレイ</t>
    </rPh>
    <rPh sb="30" eb="31">
      <t>１</t>
    </rPh>
    <rPh sb="32" eb="33">
      <t>ダイ</t>
    </rPh>
    <rPh sb="33" eb="34">
      <t>４</t>
    </rPh>
    <rPh sb="38" eb="39">
      <t>２</t>
    </rPh>
    <rPh sb="40" eb="41">
      <t>ダイ</t>
    </rPh>
    <rPh sb="41" eb="42">
      <t>４</t>
    </rPh>
    <rPh sb="46" eb="47">
      <t>３</t>
    </rPh>
    <rPh sb="48" eb="49">
      <t>ダイ</t>
    </rPh>
    <rPh sb="49" eb="50">
      <t>４</t>
    </rPh>
    <phoneticPr fontId="4"/>
  </si>
  <si>
    <t>(２) 当該拠点区分においてサービス区分は一つであるため、拠点区分資金収支明細書（別紙３（⑩））及び</t>
    <rPh sb="4" eb="6">
      <t>トウガイ</t>
    </rPh>
    <rPh sb="6" eb="8">
      <t>キョテン</t>
    </rPh>
    <rPh sb="8" eb="10">
      <t>クブン</t>
    </rPh>
    <rPh sb="18" eb="20">
      <t>クブン</t>
    </rPh>
    <rPh sb="21" eb="22">
      <t>ヒト</t>
    </rPh>
    <rPh sb="29" eb="31">
      <t>キョテン</t>
    </rPh>
    <rPh sb="31" eb="33">
      <t>クブン</t>
    </rPh>
    <rPh sb="33" eb="35">
      <t>シキン</t>
    </rPh>
    <rPh sb="35" eb="37">
      <t>シュウシ</t>
    </rPh>
    <rPh sb="37" eb="40">
      <t>メイサイショ</t>
    </rPh>
    <rPh sb="41" eb="43">
      <t>ベッシ</t>
    </rPh>
    <rPh sb="48" eb="49">
      <t>オヨ</t>
    </rPh>
    <phoneticPr fontId="4"/>
  </si>
  <si>
    <t xml:space="preserve">     拠点区分事業活動明細書（別紙３（⑪））は省略している。</t>
    <rPh sb="5" eb="7">
      <t>キョテン</t>
    </rPh>
    <rPh sb="7" eb="9">
      <t>クブン</t>
    </rPh>
    <rPh sb="9" eb="11">
      <t>ジギョウ</t>
    </rPh>
    <rPh sb="11" eb="13">
      <t>カツドウ</t>
    </rPh>
    <rPh sb="13" eb="16">
      <t>メイサイショ</t>
    </rPh>
    <rPh sb="17" eb="19">
      <t>ベッシ</t>
    </rPh>
    <rPh sb="25" eb="27">
      <t>ショウリャク</t>
    </rPh>
    <phoneticPr fontId="4"/>
  </si>
  <si>
    <t>(単位：円)</t>
    <rPh sb="1" eb="3">
      <t>タンイ</t>
    </rPh>
    <rPh sb="4" eb="5">
      <t>エン</t>
    </rPh>
    <phoneticPr fontId="4"/>
  </si>
  <si>
    <t>６．基本金又は固定資産の売却若しくは処分に係る国庫補助金等特別積立金の取崩</t>
    <rPh sb="7" eb="11">
      <t>コテイシサン</t>
    </rPh>
    <rPh sb="12" eb="14">
      <t>バイキャク</t>
    </rPh>
    <rPh sb="14" eb="15">
      <t>モ</t>
    </rPh>
    <rPh sb="18" eb="20">
      <t>ショブン</t>
    </rPh>
    <rPh sb="21" eb="22">
      <t>カカ</t>
    </rPh>
    <rPh sb="35" eb="36">
      <t>ト</t>
    </rPh>
    <rPh sb="36" eb="37">
      <t>クズ</t>
    </rPh>
    <phoneticPr fontId="4"/>
  </si>
  <si>
    <t>建物 (普通財産）</t>
    <rPh sb="0" eb="2">
      <t>タテモノ</t>
    </rPh>
    <rPh sb="4" eb="6">
      <t>フツウ</t>
    </rPh>
    <rPh sb="6" eb="8">
      <t>ザイサン</t>
    </rPh>
    <phoneticPr fontId="4"/>
  </si>
  <si>
    <t>計算書類に対する注記（措置施設　聖母の園 養護老人ホーム）</t>
    <rPh sb="0" eb="2">
      <t>ケイサン</t>
    </rPh>
    <rPh sb="2" eb="4">
      <t>ショルイ</t>
    </rPh>
    <rPh sb="5" eb="6">
      <t>タイ</t>
    </rPh>
    <rPh sb="8" eb="10">
      <t>チュウキ</t>
    </rPh>
    <rPh sb="11" eb="13">
      <t>ソチ</t>
    </rPh>
    <rPh sb="13" eb="15">
      <t>シセツ</t>
    </rPh>
    <rPh sb="16" eb="18">
      <t>セイボ</t>
    </rPh>
    <rPh sb="19" eb="20">
      <t>ソノ</t>
    </rPh>
    <rPh sb="21" eb="23">
      <t>ヨウゴ</t>
    </rPh>
    <rPh sb="23" eb="25">
      <t>ロウジン</t>
    </rPh>
    <phoneticPr fontId="4"/>
  </si>
  <si>
    <t>リース資産</t>
  </si>
  <si>
    <t>　　　　</t>
    <phoneticPr fontId="4"/>
  </si>
  <si>
    <t>・</t>
  </si>
  <si>
    <t>賞与引当金…………</t>
  </si>
  <si>
    <t>退職給付引当金……</t>
  </si>
  <si>
    <t>期末在籍者の退職金の支給に備えるため、横浜市社会福祉協議会の主宰</t>
    <rPh sb="30" eb="32">
      <t>シュサイ</t>
    </rPh>
    <phoneticPr fontId="4"/>
  </si>
  <si>
    <t>「社会福祉法人横浜市社会福祉協議会民間福祉事業従事者年金共済事業規程」に定める退職共済契約</t>
    <rPh sb="1" eb="3">
      <t>シャカイ</t>
    </rPh>
    <rPh sb="3" eb="5">
      <t>フクシ</t>
    </rPh>
    <rPh sb="5" eb="7">
      <t>ホウジン</t>
    </rPh>
    <rPh sb="7" eb="10">
      <t>ヨコハマシ</t>
    </rPh>
    <rPh sb="10" eb="12">
      <t>シャカイ</t>
    </rPh>
    <rPh sb="12" eb="14">
      <t>フクシ</t>
    </rPh>
    <rPh sb="14" eb="17">
      <t>キョウギカイ</t>
    </rPh>
    <rPh sb="17" eb="19">
      <t>ミンカン</t>
    </rPh>
    <rPh sb="19" eb="21">
      <t>フクシ</t>
    </rPh>
    <rPh sb="21" eb="23">
      <t>ジギョウ</t>
    </rPh>
    <rPh sb="23" eb="26">
      <t>ジュウジシャ</t>
    </rPh>
    <rPh sb="26" eb="28">
      <t>ネンキン</t>
    </rPh>
    <rPh sb="28" eb="30">
      <t>キョウサイ</t>
    </rPh>
    <rPh sb="30" eb="32">
      <t>ジギョウ</t>
    </rPh>
    <rPh sb="32" eb="34">
      <t>キテイ</t>
    </rPh>
    <rPh sb="36" eb="37">
      <t>サダ</t>
    </rPh>
    <rPh sb="39" eb="41">
      <t>タイショク</t>
    </rPh>
    <rPh sb="41" eb="43">
      <t>キョウサイ</t>
    </rPh>
    <rPh sb="43" eb="45">
      <t>ケイヤク</t>
    </rPh>
    <phoneticPr fontId="4"/>
  </si>
  <si>
    <t>当拠点区分において作成する計算書類等は以下のとおりになっている。</t>
    <phoneticPr fontId="4"/>
  </si>
  <si>
    <t>(１) 措置施設　聖母の園 養護老人ホーム拠点計算書類</t>
    <rPh sb="4" eb="6">
      <t>ソチ</t>
    </rPh>
    <rPh sb="6" eb="8">
      <t>シセツ</t>
    </rPh>
    <rPh sb="9" eb="11">
      <t>セイボ</t>
    </rPh>
    <rPh sb="12" eb="13">
      <t>ソノ</t>
    </rPh>
    <rPh sb="14" eb="16">
      <t>ヨウゴ</t>
    </rPh>
    <rPh sb="16" eb="18">
      <t>ロウジン</t>
    </rPh>
    <phoneticPr fontId="4"/>
  </si>
  <si>
    <t>　　（会計基準省令第一号第四様式、第二号第四様式、第三号第四様式)</t>
    <phoneticPr fontId="4"/>
  </si>
  <si>
    <t>(２）当該拠点区分においてサービス区分は一つであるため、拠点区分資金収支明細書（別紙３(⑩)）</t>
    <phoneticPr fontId="4"/>
  </si>
  <si>
    <t>　　 及び拠点区分事業活動明細書（別紙３(⑪)）は省略している。</t>
    <phoneticPr fontId="4"/>
  </si>
  <si>
    <t>別紙３（⑧）を参考に入力</t>
    <rPh sb="0" eb="2">
      <t>ベッシ</t>
    </rPh>
    <rPh sb="7" eb="9">
      <t>サンコウ</t>
    </rPh>
    <rPh sb="10" eb="12">
      <t>ニュウリョク</t>
    </rPh>
    <phoneticPr fontId="4"/>
  </si>
  <si>
    <t>前期末残高・当期末残高はB/Sと一致</t>
    <rPh sb="0" eb="3">
      <t>ゼンキマツ</t>
    </rPh>
    <rPh sb="3" eb="5">
      <t>ザンダカ</t>
    </rPh>
    <rPh sb="6" eb="9">
      <t>トウキマツ</t>
    </rPh>
    <rPh sb="9" eb="11">
      <t>ザンダカ</t>
    </rPh>
    <rPh sb="16" eb="18">
      <t>イッチ</t>
    </rPh>
    <phoneticPr fontId="4"/>
  </si>
  <si>
    <t>６．基本金又は固定資産の売却若しくは処分に係る国庫補助金等特別積立金の取崩</t>
  </si>
  <si>
    <t>８．固定資産の取得価額、減価償却累計額及び当期末残高</t>
    <rPh sb="2" eb="4">
      <t>コテイ</t>
    </rPh>
    <rPh sb="4" eb="6">
      <t>シサン</t>
    </rPh>
    <rPh sb="7" eb="9">
      <t>シュトク</t>
    </rPh>
    <rPh sb="9" eb="11">
      <t>カガク</t>
    </rPh>
    <rPh sb="12" eb="14">
      <t>ゲンカ</t>
    </rPh>
    <rPh sb="14" eb="16">
      <t>ショウキャク</t>
    </rPh>
    <rPh sb="16" eb="19">
      <t>ルイケイガク</t>
    </rPh>
    <rPh sb="19" eb="20">
      <t>オヨ</t>
    </rPh>
    <rPh sb="21" eb="22">
      <t>トウ</t>
    </rPh>
    <rPh sb="22" eb="24">
      <t>キマツ</t>
    </rPh>
    <rPh sb="24" eb="26">
      <t>ザンダカ</t>
    </rPh>
    <phoneticPr fontId="4"/>
  </si>
  <si>
    <t>固定資産集計表参照</t>
    <rPh sb="0" eb="2">
      <t>コテイ</t>
    </rPh>
    <rPh sb="2" eb="4">
      <t>シサン</t>
    </rPh>
    <rPh sb="4" eb="7">
      <t>シュウケイヒョウ</t>
    </rPh>
    <rPh sb="7" eb="9">
      <t>サンショウ</t>
    </rPh>
    <phoneticPr fontId="4"/>
  </si>
  <si>
    <t>計算書類に対する注記（介護保険施設　聖母の園）</t>
    <rPh sb="0" eb="2">
      <t>ケイサン</t>
    </rPh>
    <rPh sb="2" eb="4">
      <t>ショルイ</t>
    </rPh>
    <rPh sb="5" eb="6">
      <t>タイ</t>
    </rPh>
    <rPh sb="8" eb="10">
      <t>チュウキ</t>
    </rPh>
    <rPh sb="11" eb="13">
      <t>カイゴ</t>
    </rPh>
    <rPh sb="13" eb="15">
      <t>ホケン</t>
    </rPh>
    <rPh sb="15" eb="17">
      <t>シセツ</t>
    </rPh>
    <rPh sb="18" eb="20">
      <t>セイボ</t>
    </rPh>
    <rPh sb="21" eb="22">
      <t>ソノ</t>
    </rPh>
    <phoneticPr fontId="4"/>
  </si>
  <si>
    <t>(１) 介護保険施設　聖母の園拠点計算書類(会計基準省令第一号第四様式、第二号第四様式、第三号第四様式)</t>
    <rPh sb="4" eb="6">
      <t>カイゴ</t>
    </rPh>
    <rPh sb="6" eb="8">
      <t>ホケン</t>
    </rPh>
    <rPh sb="8" eb="10">
      <t>シセツ</t>
    </rPh>
    <rPh sb="11" eb="13">
      <t>セイボ</t>
    </rPh>
    <rPh sb="14" eb="15">
      <t>ソノ</t>
    </rPh>
    <rPh sb="17" eb="19">
      <t>ケイサン</t>
    </rPh>
    <rPh sb="19" eb="21">
      <t>ショルイ</t>
    </rPh>
    <rPh sb="22" eb="24">
      <t>カイケイ</t>
    </rPh>
    <rPh sb="24" eb="26">
      <t>キジュン</t>
    </rPh>
    <rPh sb="26" eb="28">
      <t>ショウレイ</t>
    </rPh>
    <rPh sb="29" eb="30">
      <t>１</t>
    </rPh>
    <rPh sb="31" eb="32">
      <t>ダイ</t>
    </rPh>
    <rPh sb="32" eb="33">
      <t>４</t>
    </rPh>
    <rPh sb="37" eb="38">
      <t>２</t>
    </rPh>
    <rPh sb="39" eb="40">
      <t>ダイ</t>
    </rPh>
    <rPh sb="40" eb="41">
      <t>４</t>
    </rPh>
    <rPh sb="45" eb="46">
      <t>３</t>
    </rPh>
    <rPh sb="47" eb="48">
      <t>ダイ</t>
    </rPh>
    <rPh sb="48" eb="49">
      <t>４</t>
    </rPh>
    <phoneticPr fontId="4"/>
  </si>
  <si>
    <t>老人デイサービス事業</t>
    <rPh sb="0" eb="2">
      <t>ロウジン</t>
    </rPh>
    <rPh sb="8" eb="10">
      <t>ジギョウ</t>
    </rPh>
    <phoneticPr fontId="4"/>
  </si>
  <si>
    <t>６．基本金又は固定資産の売却若しくは処分に係る国庫補助金等特別積立金の取崩</t>
    <phoneticPr fontId="4"/>
  </si>
  <si>
    <t>別紙2</t>
    <rPh sb="0" eb="2">
      <t>ベッシ</t>
    </rPh>
    <phoneticPr fontId="4"/>
  </si>
  <si>
    <t>リース資産</t>
    <phoneticPr fontId="4"/>
  </si>
  <si>
    <t>当拠点区分において作成する計算書類等は以下のとおりになっている。</t>
    <rPh sb="13" eb="15">
      <t>ケイサン</t>
    </rPh>
    <rPh sb="15" eb="17">
      <t>ショルイ</t>
    </rPh>
    <phoneticPr fontId="4"/>
  </si>
  <si>
    <t>(２) 拠点区分資金収支明細書（別紙３（⑩））、拠点区分事業活動明細書（別紙３（⑪））</t>
    <rPh sb="24" eb="26">
      <t>キョテン</t>
    </rPh>
    <rPh sb="26" eb="28">
      <t>クブン</t>
    </rPh>
    <rPh sb="28" eb="30">
      <t>ジギョウ</t>
    </rPh>
    <rPh sb="30" eb="32">
      <t>カツドウ</t>
    </rPh>
    <phoneticPr fontId="4"/>
  </si>
  <si>
    <t>地域包括支援センター</t>
    <rPh sb="0" eb="2">
      <t>チイキ</t>
    </rPh>
    <rPh sb="2" eb="4">
      <t>ホウカツ</t>
    </rPh>
    <rPh sb="4" eb="6">
      <t>シエン</t>
    </rPh>
    <phoneticPr fontId="4"/>
  </si>
  <si>
    <t>地域交流</t>
    <rPh sb="0" eb="2">
      <t>チイキ</t>
    </rPh>
    <rPh sb="2" eb="4">
      <t>コウリュウ</t>
    </rPh>
    <phoneticPr fontId="4"/>
  </si>
  <si>
    <t>生活支援体制整備事業</t>
    <rPh sb="0" eb="2">
      <t>セイカツ</t>
    </rPh>
    <rPh sb="2" eb="4">
      <t>シエン</t>
    </rPh>
    <rPh sb="4" eb="6">
      <t>タイセイ</t>
    </rPh>
    <rPh sb="6" eb="8">
      <t>セイビ</t>
    </rPh>
    <rPh sb="8" eb="10">
      <t>ジギョウ</t>
    </rPh>
    <phoneticPr fontId="4"/>
  </si>
  <si>
    <t>車輛運搬具</t>
    <rPh sb="0" eb="2">
      <t>シャリョウ</t>
    </rPh>
    <rPh sb="2" eb="4">
      <t>ウンパン</t>
    </rPh>
    <rPh sb="4" eb="5">
      <t>グ</t>
    </rPh>
    <phoneticPr fontId="4"/>
  </si>
  <si>
    <t>１１．リース取引関係</t>
    <rPh sb="6" eb="8">
      <t>トリヒキ</t>
    </rPh>
    <rPh sb="8" eb="10">
      <t>カンケイ</t>
    </rPh>
    <phoneticPr fontId="4"/>
  </si>
  <si>
    <t>オペレーティング・リース取引のうち解約不能のものに係る未経過リース料</t>
    <phoneticPr fontId="4"/>
  </si>
  <si>
    <t>１２．重要な後発事象</t>
    <rPh sb="3" eb="5">
      <t>ジュウヨウ</t>
    </rPh>
    <rPh sb="6" eb="8">
      <t>コウハツ</t>
    </rPh>
    <rPh sb="8" eb="10">
      <t>ジショウ</t>
    </rPh>
    <phoneticPr fontId="4"/>
  </si>
  <si>
    <t>１３．その他社会福祉法人の資金収支及び純資産増減の状況並びに資産、負債及び</t>
    <rPh sb="5" eb="6">
      <t>タ</t>
    </rPh>
    <rPh sb="6" eb="8">
      <t>シャカイ</t>
    </rPh>
    <rPh sb="8" eb="10">
      <t>フクシ</t>
    </rPh>
    <rPh sb="10" eb="12">
      <t>ホウジン</t>
    </rPh>
    <rPh sb="13" eb="15">
      <t>シキン</t>
    </rPh>
    <rPh sb="15" eb="17">
      <t>シュウシ</t>
    </rPh>
    <rPh sb="17" eb="18">
      <t>オヨ</t>
    </rPh>
    <rPh sb="19" eb="22">
      <t>ジュンシサン</t>
    </rPh>
    <rPh sb="22" eb="24">
      <t>ゾウゲン</t>
    </rPh>
    <rPh sb="25" eb="27">
      <t>ジョウキョウ</t>
    </rPh>
    <rPh sb="27" eb="28">
      <t>ナラ</t>
    </rPh>
    <rPh sb="30" eb="32">
      <t>シサン</t>
    </rPh>
    <rPh sb="33" eb="35">
      <t>フサイ</t>
    </rPh>
    <rPh sb="35" eb="36">
      <t>オヨ</t>
    </rPh>
    <phoneticPr fontId="4"/>
  </si>
  <si>
    <t>　該当なし</t>
    <phoneticPr fontId="4"/>
  </si>
  <si>
    <t>別紙2</t>
  </si>
  <si>
    <t>別紙2</t>
    <phoneticPr fontId="4"/>
  </si>
  <si>
    <t>計算書類に対する注記（介護保険施設　聖母の丘）</t>
    <rPh sb="5" eb="6">
      <t>タイ</t>
    </rPh>
    <rPh sb="8" eb="10">
      <t>チュウキ</t>
    </rPh>
    <rPh sb="11" eb="13">
      <t>カイゴ</t>
    </rPh>
    <rPh sb="13" eb="15">
      <t>ホケン</t>
    </rPh>
    <rPh sb="15" eb="17">
      <t>シセツ</t>
    </rPh>
    <rPh sb="18" eb="20">
      <t>セイボ</t>
    </rPh>
    <phoneticPr fontId="4"/>
  </si>
  <si>
    <t>徴収不能引当金・・・</t>
    <rPh sb="0" eb="2">
      <t>チョウシュウ</t>
    </rPh>
    <rPh sb="2" eb="4">
      <t>フノウ</t>
    </rPh>
    <rPh sb="4" eb="6">
      <t>ヒキアテ</t>
    </rPh>
    <rPh sb="6" eb="7">
      <t>キン</t>
    </rPh>
    <phoneticPr fontId="4"/>
  </si>
  <si>
    <t>賞与引当金・・・・・・・</t>
    <phoneticPr fontId="4"/>
  </si>
  <si>
    <t>会計年度末在職者を基準にして、夏期賞与対象期間のうち会計年度末日に</t>
    <rPh sb="0" eb="2">
      <t>カイケイ</t>
    </rPh>
    <rPh sb="2" eb="4">
      <t>ネンド</t>
    </rPh>
    <rPh sb="4" eb="5">
      <t>マツ</t>
    </rPh>
    <rPh sb="5" eb="7">
      <t>ザイショク</t>
    </rPh>
    <rPh sb="7" eb="8">
      <t>シャ</t>
    </rPh>
    <rPh sb="9" eb="11">
      <t>キジュン</t>
    </rPh>
    <rPh sb="15" eb="17">
      <t>カキ</t>
    </rPh>
    <rPh sb="17" eb="19">
      <t>ショウヨ</t>
    </rPh>
    <rPh sb="19" eb="21">
      <t>タイショウ</t>
    </rPh>
    <rPh sb="21" eb="23">
      <t>キカン</t>
    </rPh>
    <rPh sb="26" eb="28">
      <t>カイケイ</t>
    </rPh>
    <rPh sb="28" eb="31">
      <t>ネンドマツ</t>
    </rPh>
    <rPh sb="31" eb="32">
      <t>ヒ</t>
    </rPh>
    <phoneticPr fontId="4"/>
  </si>
  <si>
    <t>おける経過分（１２月～３月）に対応した金額を見積もり引当金に計上している。</t>
    <rPh sb="3" eb="5">
      <t>ケイカ</t>
    </rPh>
    <rPh sb="5" eb="6">
      <t>ブン</t>
    </rPh>
    <rPh sb="9" eb="10">
      <t>ツキ</t>
    </rPh>
    <rPh sb="12" eb="13">
      <t>ツキ</t>
    </rPh>
    <rPh sb="15" eb="17">
      <t>タイオウ</t>
    </rPh>
    <rPh sb="19" eb="21">
      <t>キンガク</t>
    </rPh>
    <rPh sb="22" eb="24">
      <t>ミツ</t>
    </rPh>
    <rPh sb="26" eb="28">
      <t>ヒキアテ</t>
    </rPh>
    <rPh sb="28" eb="29">
      <t>キン</t>
    </rPh>
    <rPh sb="30" eb="32">
      <t>ケイジョウ</t>
    </rPh>
    <phoneticPr fontId="4"/>
  </si>
  <si>
    <t>退職給付引当金・・・</t>
    <phoneticPr fontId="4"/>
  </si>
  <si>
    <t>期末在籍者の退職金の支給に備えるため、熊本県社会福祉協議会の主</t>
    <rPh sb="30" eb="31">
      <t>シュ</t>
    </rPh>
    <phoneticPr fontId="4"/>
  </si>
  <si>
    <t>宰する退職共済制度に加入しており、掛金として支出した累計額と同額</t>
    <rPh sb="3" eb="5">
      <t>タイショク</t>
    </rPh>
    <rPh sb="5" eb="7">
      <t>キョウサイ</t>
    </rPh>
    <rPh sb="7" eb="9">
      <t>セイド</t>
    </rPh>
    <rPh sb="10" eb="12">
      <t>カニュウ</t>
    </rPh>
    <rPh sb="17" eb="19">
      <t>カケキン</t>
    </rPh>
    <rPh sb="22" eb="24">
      <t>シシュツ</t>
    </rPh>
    <rPh sb="26" eb="28">
      <t>ルイケイ</t>
    </rPh>
    <rPh sb="28" eb="29">
      <t>ガク</t>
    </rPh>
    <rPh sb="30" eb="32">
      <t>ドウガク</t>
    </rPh>
    <phoneticPr fontId="4"/>
  </si>
  <si>
    <t>を引当金に計上している。</t>
    <rPh sb="3" eb="4">
      <t>キン</t>
    </rPh>
    <rPh sb="5" eb="7">
      <t>ケイジョウ</t>
    </rPh>
    <phoneticPr fontId="4"/>
  </si>
  <si>
    <t>「熊本県民間社会福祉事業従事者退職共済事業規程」に定める退職共済契約</t>
    <rPh sb="19" eb="21">
      <t>ジギョウ</t>
    </rPh>
    <rPh sb="21" eb="23">
      <t>キテイ</t>
    </rPh>
    <rPh sb="25" eb="26">
      <t>サダ</t>
    </rPh>
    <rPh sb="28" eb="30">
      <t>タイショク</t>
    </rPh>
    <rPh sb="30" eb="32">
      <t>キョウサイ</t>
    </rPh>
    <rPh sb="32" eb="34">
      <t>ケイヤク</t>
    </rPh>
    <phoneticPr fontId="4"/>
  </si>
  <si>
    <t>４．拠点が作成する計算書類とサービス区分</t>
    <rPh sb="2" eb="4">
      <t>キョテン</t>
    </rPh>
    <rPh sb="5" eb="7">
      <t>サクセイ</t>
    </rPh>
    <rPh sb="18" eb="20">
      <t>クブン</t>
    </rPh>
    <phoneticPr fontId="4"/>
  </si>
  <si>
    <t>(１) 介護保険施設　聖母の丘拠点計算書類(会計基準省令第一号第四様式、第二号第四様式、第三号第四様式)</t>
    <rPh sb="4" eb="6">
      <t>カイゴ</t>
    </rPh>
    <rPh sb="6" eb="8">
      <t>ホケン</t>
    </rPh>
    <rPh sb="8" eb="10">
      <t>シセツ</t>
    </rPh>
    <rPh sb="11" eb="13">
      <t>セイボ</t>
    </rPh>
    <rPh sb="14" eb="15">
      <t>オカ</t>
    </rPh>
    <rPh sb="29" eb="30">
      <t>１</t>
    </rPh>
    <rPh sb="32" eb="33">
      <t>４</t>
    </rPh>
    <rPh sb="37" eb="38">
      <t>２</t>
    </rPh>
    <rPh sb="40" eb="41">
      <t>４</t>
    </rPh>
    <rPh sb="45" eb="46">
      <t>３</t>
    </rPh>
    <rPh sb="48" eb="49">
      <t>４</t>
    </rPh>
    <phoneticPr fontId="4"/>
  </si>
  <si>
    <t>(２) 拠点区分資金収支明細書（別紙3（⑩））、拠点区分事業活動明細書（別紙3（⑪））</t>
    <rPh sb="24" eb="26">
      <t>キョテン</t>
    </rPh>
    <rPh sb="26" eb="28">
      <t>クブン</t>
    </rPh>
    <rPh sb="28" eb="30">
      <t>ジギョウ</t>
    </rPh>
    <rPh sb="30" eb="32">
      <t>カツドウ</t>
    </rPh>
    <rPh sb="36" eb="38">
      <t>ベッシ</t>
    </rPh>
    <phoneticPr fontId="4"/>
  </si>
  <si>
    <t>老人デイサービスセンター</t>
    <rPh sb="0" eb="2">
      <t>ロウジン</t>
    </rPh>
    <phoneticPr fontId="4"/>
  </si>
  <si>
    <t>認知症対応型老人共同生活援助事業</t>
    <rPh sb="0" eb="3">
      <t>ニンチショウ</t>
    </rPh>
    <rPh sb="3" eb="6">
      <t>タイオウガタ</t>
    </rPh>
    <rPh sb="6" eb="8">
      <t>ロウジン</t>
    </rPh>
    <rPh sb="8" eb="10">
      <t>キョウドウ</t>
    </rPh>
    <rPh sb="10" eb="12">
      <t>セイカツ</t>
    </rPh>
    <rPh sb="12" eb="14">
      <t>エンジョ</t>
    </rPh>
    <rPh sb="14" eb="16">
      <t>ジギョウ</t>
    </rPh>
    <phoneticPr fontId="4"/>
  </si>
  <si>
    <t>（単位：円）</t>
    <rPh sb="1" eb="3">
      <t>タンイ</t>
    </rPh>
    <rPh sb="4" eb="5">
      <t>エン</t>
    </rPh>
    <phoneticPr fontId="4"/>
  </si>
  <si>
    <t>担保に供されている資産は以下のとおりである。</t>
    <rPh sb="0" eb="2">
      <t>タンポ</t>
    </rPh>
    <rPh sb="3" eb="4">
      <t>トモ</t>
    </rPh>
    <rPh sb="9" eb="11">
      <t>シサン</t>
    </rPh>
    <rPh sb="12" eb="14">
      <t>イカ</t>
    </rPh>
    <phoneticPr fontId="4"/>
  </si>
  <si>
    <t>0円</t>
    <rPh sb="1" eb="2">
      <t>エン</t>
    </rPh>
    <phoneticPr fontId="4"/>
  </si>
  <si>
    <t>　  該当なし</t>
    <rPh sb="3" eb="5">
      <t>ガイトウ</t>
    </rPh>
    <phoneticPr fontId="4"/>
  </si>
  <si>
    <t>　　　  該当なし</t>
    <rPh sb="5" eb="7">
      <t>ガイトウ</t>
    </rPh>
    <phoneticPr fontId="4"/>
  </si>
  <si>
    <t>オペレーティング・リース取引のうち解約不能のものに係る未経過リース料</t>
    <rPh sb="12" eb="14">
      <t>トリヒキ</t>
    </rPh>
    <rPh sb="17" eb="19">
      <t>カイヤク</t>
    </rPh>
    <rPh sb="19" eb="21">
      <t>フノウ</t>
    </rPh>
    <rPh sb="25" eb="26">
      <t>カカ</t>
    </rPh>
    <rPh sb="27" eb="30">
      <t>ミケイカ</t>
    </rPh>
    <rPh sb="33" eb="34">
      <t>リョウ</t>
    </rPh>
    <phoneticPr fontId="4"/>
  </si>
  <si>
    <t>１年内</t>
    <rPh sb="1" eb="3">
      <t>ネンナイ</t>
    </rPh>
    <phoneticPr fontId="4"/>
  </si>
  <si>
    <t>１年超</t>
    <rPh sb="1" eb="2">
      <t>ネン</t>
    </rPh>
    <rPh sb="2" eb="3">
      <t>チョウ</t>
    </rPh>
    <phoneticPr fontId="4"/>
  </si>
  <si>
    <t>計算書類に対する注記（措置施設　聖母の丘　養護老人ホーム）</t>
    <rPh sb="0" eb="2">
      <t>ケイサン</t>
    </rPh>
    <rPh sb="2" eb="4">
      <t>ショルイ</t>
    </rPh>
    <rPh sb="5" eb="6">
      <t>タイ</t>
    </rPh>
    <rPh sb="8" eb="10">
      <t>チュウキ</t>
    </rPh>
    <rPh sb="16" eb="18">
      <t>セイボ</t>
    </rPh>
    <phoneticPr fontId="4"/>
  </si>
  <si>
    <t>（２）固定資産の減価償却の方法</t>
    <rPh sb="3" eb="5">
      <t>コテイ</t>
    </rPh>
    <rPh sb="5" eb="7">
      <t>シサン</t>
    </rPh>
    <rPh sb="8" eb="10">
      <t>ゲンカ</t>
    </rPh>
    <rPh sb="10" eb="12">
      <t>ショウキャク</t>
    </rPh>
    <rPh sb="13" eb="15">
      <t>ホウホウ</t>
    </rPh>
    <phoneticPr fontId="4"/>
  </si>
  <si>
    <t>（３）引当金の計上基準</t>
    <rPh sb="3" eb="5">
      <t>ヒキアテ</t>
    </rPh>
    <rPh sb="5" eb="6">
      <t>キン</t>
    </rPh>
    <rPh sb="7" eb="9">
      <t>ケイジョウ</t>
    </rPh>
    <rPh sb="9" eb="11">
      <t>キジュン</t>
    </rPh>
    <phoneticPr fontId="4"/>
  </si>
  <si>
    <t>会計年度末在職者を基準にして、夏期賞与対象期間のうち会計年度末日に</t>
    <rPh sb="15" eb="17">
      <t>カキ</t>
    </rPh>
    <rPh sb="17" eb="19">
      <t>ショウヨ</t>
    </rPh>
    <rPh sb="19" eb="21">
      <t>タイショウ</t>
    </rPh>
    <rPh sb="21" eb="23">
      <t>キカン</t>
    </rPh>
    <rPh sb="26" eb="28">
      <t>カイケイ</t>
    </rPh>
    <rPh sb="28" eb="31">
      <t>ネンドマツ</t>
    </rPh>
    <rPh sb="31" eb="32">
      <t>ヒ</t>
    </rPh>
    <phoneticPr fontId="4"/>
  </si>
  <si>
    <t>期末在籍者の退職金の支給に備えるため、熊本県社会福祉協議会の主宰</t>
    <rPh sb="30" eb="32">
      <t>シュサイ</t>
    </rPh>
    <phoneticPr fontId="4"/>
  </si>
  <si>
    <t>する退職共済制度に加入しており、掛金として支出した累計額と同額を引当</t>
    <rPh sb="2" eb="4">
      <t>タイショク</t>
    </rPh>
    <rPh sb="4" eb="6">
      <t>キョウサイ</t>
    </rPh>
    <rPh sb="6" eb="8">
      <t>セイド</t>
    </rPh>
    <rPh sb="9" eb="11">
      <t>カニュウ</t>
    </rPh>
    <rPh sb="16" eb="18">
      <t>カケキン</t>
    </rPh>
    <rPh sb="21" eb="23">
      <t>シシュツ</t>
    </rPh>
    <rPh sb="25" eb="27">
      <t>ルイケイ</t>
    </rPh>
    <rPh sb="27" eb="28">
      <t>ガク</t>
    </rPh>
    <rPh sb="29" eb="31">
      <t>ドウガク</t>
    </rPh>
    <phoneticPr fontId="4"/>
  </si>
  <si>
    <t>金に計上している。</t>
    <rPh sb="0" eb="1">
      <t>キン</t>
    </rPh>
    <rPh sb="2" eb="4">
      <t>ケイジョウ</t>
    </rPh>
    <phoneticPr fontId="4"/>
  </si>
  <si>
    <t>「熊本県民間社会福祉事業従事者退職共済事業規程」に定める退職共済契約</t>
    <rPh sb="1" eb="4">
      <t>クマモトケン</t>
    </rPh>
    <rPh sb="4" eb="6">
      <t>ミンカン</t>
    </rPh>
    <rPh sb="6" eb="8">
      <t>シャカイ</t>
    </rPh>
    <rPh sb="8" eb="10">
      <t>フクシ</t>
    </rPh>
    <rPh sb="10" eb="12">
      <t>ジギョウ</t>
    </rPh>
    <rPh sb="12" eb="15">
      <t>ジュウジシャ</t>
    </rPh>
    <rPh sb="15" eb="17">
      <t>タイショク</t>
    </rPh>
    <rPh sb="17" eb="19">
      <t>キョウサイ</t>
    </rPh>
    <rPh sb="19" eb="21">
      <t>ジギョウ</t>
    </rPh>
    <rPh sb="21" eb="23">
      <t>キテイ</t>
    </rPh>
    <rPh sb="25" eb="26">
      <t>サダ</t>
    </rPh>
    <rPh sb="28" eb="30">
      <t>タイショク</t>
    </rPh>
    <rPh sb="30" eb="32">
      <t>キョウサイ</t>
    </rPh>
    <rPh sb="32" eb="34">
      <t>ケイヤク</t>
    </rPh>
    <phoneticPr fontId="4"/>
  </si>
  <si>
    <t>当拠点区分において作成する計算書類は以下のとおりになっている。</t>
    <rPh sb="13" eb="15">
      <t>ケイサン</t>
    </rPh>
    <rPh sb="15" eb="17">
      <t>ショルイ</t>
    </rPh>
    <phoneticPr fontId="4"/>
  </si>
  <si>
    <t>(１) 措置施設　聖母の丘　養護老人ホーム拠点計算書類(会計基準省令第一号第四様式、第二号第四様式、</t>
    <rPh sb="4" eb="6">
      <t>ソチ</t>
    </rPh>
    <rPh sb="6" eb="8">
      <t>シセツ</t>
    </rPh>
    <rPh sb="9" eb="11">
      <t>セイボ</t>
    </rPh>
    <rPh sb="12" eb="13">
      <t>オカ</t>
    </rPh>
    <rPh sb="14" eb="16">
      <t>ヨウゴ</t>
    </rPh>
    <rPh sb="16" eb="18">
      <t>ロウジン</t>
    </rPh>
    <rPh sb="21" eb="23">
      <t>キョテン</t>
    </rPh>
    <rPh sb="23" eb="25">
      <t>ケイサン</t>
    </rPh>
    <rPh sb="25" eb="27">
      <t>ショルイ</t>
    </rPh>
    <rPh sb="28" eb="30">
      <t>カイケイ</t>
    </rPh>
    <rPh sb="30" eb="32">
      <t>キジュン</t>
    </rPh>
    <rPh sb="32" eb="34">
      <t>ショウレイ</t>
    </rPh>
    <rPh sb="35" eb="36">
      <t>１</t>
    </rPh>
    <rPh sb="37" eb="38">
      <t>ダイ</t>
    </rPh>
    <rPh sb="38" eb="39">
      <t>４</t>
    </rPh>
    <rPh sb="43" eb="44">
      <t>２</t>
    </rPh>
    <rPh sb="45" eb="46">
      <t>ダイ</t>
    </rPh>
    <rPh sb="46" eb="47">
      <t>４</t>
    </rPh>
    <phoneticPr fontId="4"/>
  </si>
  <si>
    <t>　　第三号第四様式)</t>
    <rPh sb="6" eb="7">
      <t>４</t>
    </rPh>
    <phoneticPr fontId="4"/>
  </si>
  <si>
    <t>(2) 当該拠点区分においてサービス区分は一つであるため、拠点区分資金収支明細書(別紙３（⑩）)及び</t>
    <rPh sb="4" eb="6">
      <t>トウガイ</t>
    </rPh>
    <rPh sb="6" eb="8">
      <t>キョテン</t>
    </rPh>
    <rPh sb="8" eb="10">
      <t>クブン</t>
    </rPh>
    <rPh sb="18" eb="20">
      <t>クブン</t>
    </rPh>
    <rPh sb="21" eb="22">
      <t>ヒト</t>
    </rPh>
    <rPh sb="29" eb="31">
      <t>キョテン</t>
    </rPh>
    <rPh sb="31" eb="33">
      <t>クブン</t>
    </rPh>
    <rPh sb="33" eb="35">
      <t>シキン</t>
    </rPh>
    <rPh sb="35" eb="37">
      <t>シュウシ</t>
    </rPh>
    <rPh sb="37" eb="40">
      <t>メイサイショ</t>
    </rPh>
    <rPh sb="41" eb="43">
      <t>ベッシ</t>
    </rPh>
    <rPh sb="48" eb="49">
      <t>オヨ</t>
    </rPh>
    <phoneticPr fontId="4"/>
  </si>
  <si>
    <t>　　拠点区分事業活動明細書(別紙３（⑪）)は省略している。</t>
    <rPh sb="2" eb="4">
      <t>キョテン</t>
    </rPh>
    <rPh sb="4" eb="6">
      <t>クブン</t>
    </rPh>
    <rPh sb="6" eb="8">
      <t>ジギョウ</t>
    </rPh>
    <rPh sb="8" eb="10">
      <t>カツドウ</t>
    </rPh>
    <rPh sb="10" eb="12">
      <t>メイサイ</t>
    </rPh>
    <rPh sb="12" eb="13">
      <t>ショ</t>
    </rPh>
    <rPh sb="22" eb="24">
      <t>ショウリャク</t>
    </rPh>
    <phoneticPr fontId="4"/>
  </si>
  <si>
    <t>６．基本金又は固定資産の売却若しくは処分に係る国庫補助金等特別積立金の取崩</t>
    <rPh sb="2" eb="4">
      <t>キホン</t>
    </rPh>
    <rPh sb="4" eb="5">
      <t>キン</t>
    </rPh>
    <rPh sb="5" eb="6">
      <t>マタ</t>
    </rPh>
    <rPh sb="7" eb="9">
      <t>コテイ</t>
    </rPh>
    <rPh sb="9" eb="11">
      <t>シサン</t>
    </rPh>
    <rPh sb="12" eb="14">
      <t>バイキャク</t>
    </rPh>
    <rPh sb="14" eb="15">
      <t>モ</t>
    </rPh>
    <rPh sb="18" eb="20">
      <t>ショブン</t>
    </rPh>
    <rPh sb="21" eb="22">
      <t>カカ</t>
    </rPh>
    <rPh sb="23" eb="25">
      <t>コッコ</t>
    </rPh>
    <rPh sb="25" eb="28">
      <t>ホジョキン</t>
    </rPh>
    <rPh sb="28" eb="29">
      <t>トウ</t>
    </rPh>
    <rPh sb="29" eb="31">
      <t>トクベツ</t>
    </rPh>
    <rPh sb="31" eb="33">
      <t>ツミタテ</t>
    </rPh>
    <rPh sb="33" eb="34">
      <t>キン</t>
    </rPh>
    <rPh sb="35" eb="36">
      <t>ト</t>
    </rPh>
    <rPh sb="36" eb="37">
      <t>クズ</t>
    </rPh>
    <phoneticPr fontId="4"/>
  </si>
  <si>
    <t>　　　　　該当なし</t>
    <rPh sb="5" eb="7">
      <t>ガイトウ</t>
    </rPh>
    <phoneticPr fontId="4"/>
  </si>
  <si>
    <t>リース資産…………</t>
    <phoneticPr fontId="4"/>
  </si>
  <si>
    <t>における経過分（１０月～３月）に対応した金額を見積もり引当金に</t>
    <rPh sb="4" eb="6">
      <t>ケイカ</t>
    </rPh>
    <rPh sb="6" eb="7">
      <t>ブン</t>
    </rPh>
    <rPh sb="10" eb="11">
      <t>ガツ</t>
    </rPh>
    <rPh sb="13" eb="14">
      <t>ガツ</t>
    </rPh>
    <rPh sb="16" eb="18">
      <t>タイオウ</t>
    </rPh>
    <rPh sb="20" eb="22">
      <t>キンガク</t>
    </rPh>
    <rPh sb="23" eb="25">
      <t>ミツモリ</t>
    </rPh>
    <rPh sb="27" eb="29">
      <t>ヒキアテ</t>
    </rPh>
    <rPh sb="29" eb="30">
      <t>キン</t>
    </rPh>
    <phoneticPr fontId="4"/>
  </si>
  <si>
    <t>毎期規約に基づき掛金として支払った金額を退職給付費用及び退職給付</t>
    <rPh sb="0" eb="2">
      <t>マイキ</t>
    </rPh>
    <rPh sb="2" eb="4">
      <t>キヤク</t>
    </rPh>
    <rPh sb="5" eb="6">
      <t>モト</t>
    </rPh>
    <rPh sb="8" eb="9">
      <t>カ</t>
    </rPh>
    <rPh sb="9" eb="10">
      <t>キン</t>
    </rPh>
    <rPh sb="13" eb="15">
      <t>シハラ</t>
    </rPh>
    <rPh sb="17" eb="19">
      <t>キンガク</t>
    </rPh>
    <rPh sb="20" eb="22">
      <t>タイショク</t>
    </rPh>
    <rPh sb="22" eb="24">
      <t>キュウフ</t>
    </rPh>
    <rPh sb="24" eb="26">
      <t>ヒヨウ</t>
    </rPh>
    <rPh sb="26" eb="27">
      <t>オヨ</t>
    </rPh>
    <rPh sb="28" eb="30">
      <t>タイショク</t>
    </rPh>
    <rPh sb="30" eb="32">
      <t>キュウフ</t>
    </rPh>
    <phoneticPr fontId="4"/>
  </si>
  <si>
    <t>支出に計上しており、支払額と費用計上額を調整するための引当金を</t>
    <rPh sb="3" eb="5">
      <t>ケイジョウ</t>
    </rPh>
    <rPh sb="10" eb="12">
      <t>シハライ</t>
    </rPh>
    <rPh sb="12" eb="13">
      <t>ガク</t>
    </rPh>
    <rPh sb="14" eb="16">
      <t>ヒヨウ</t>
    </rPh>
    <rPh sb="16" eb="18">
      <t>ケイジョウ</t>
    </rPh>
    <rPh sb="18" eb="19">
      <t>ガク</t>
    </rPh>
    <rPh sb="20" eb="22">
      <t>チョウセイ</t>
    </rPh>
    <rPh sb="27" eb="29">
      <t>ヒキアテ</t>
    </rPh>
    <rPh sb="29" eb="30">
      <t>キン</t>
    </rPh>
    <phoneticPr fontId="4"/>
  </si>
  <si>
    <t>計上していない。</t>
  </si>
  <si>
    <t>「確定給付企業年金」</t>
    <rPh sb="1" eb="3">
      <t>カクテイ</t>
    </rPh>
    <rPh sb="3" eb="5">
      <t>キュウフ</t>
    </rPh>
    <rPh sb="5" eb="7">
      <t>キギョウ</t>
    </rPh>
    <rPh sb="7" eb="9">
      <t>ネンキン</t>
    </rPh>
    <phoneticPr fontId="4"/>
  </si>
  <si>
    <t>(１) 公益事業聖母病院訪問看護ステーション拠点計算書類(会計基準省令第一号第四様式、第二号第四</t>
    <rPh sb="4" eb="6">
      <t>コウエキ</t>
    </rPh>
    <rPh sb="6" eb="8">
      <t>ジギョウ</t>
    </rPh>
    <rPh sb="8" eb="10">
      <t>セイボ</t>
    </rPh>
    <rPh sb="10" eb="12">
      <t>ビョウイン</t>
    </rPh>
    <rPh sb="12" eb="14">
      <t>ホウモン</t>
    </rPh>
    <rPh sb="14" eb="16">
      <t>カンゴ</t>
    </rPh>
    <rPh sb="22" eb="24">
      <t>キョテン</t>
    </rPh>
    <rPh sb="24" eb="26">
      <t>ケイサン</t>
    </rPh>
    <rPh sb="26" eb="28">
      <t>ショルイ</t>
    </rPh>
    <rPh sb="29" eb="31">
      <t>カイケイ</t>
    </rPh>
    <rPh sb="31" eb="33">
      <t>キジュン</t>
    </rPh>
    <rPh sb="33" eb="35">
      <t>ショウレイ</t>
    </rPh>
    <rPh sb="36" eb="37">
      <t>イチ</t>
    </rPh>
    <rPh sb="37" eb="38">
      <t>ゴウ</t>
    </rPh>
    <rPh sb="38" eb="39">
      <t>ダイ</t>
    </rPh>
    <rPh sb="39" eb="40">
      <t>ヨン</t>
    </rPh>
    <rPh sb="44" eb="45">
      <t>ニ</t>
    </rPh>
    <rPh sb="46" eb="47">
      <t>ダイ</t>
    </rPh>
    <rPh sb="47" eb="48">
      <t>ヨン</t>
    </rPh>
    <phoneticPr fontId="4"/>
  </si>
  <si>
    <t>　　様式、第三号第四様式)</t>
    <rPh sb="6" eb="7">
      <t>サン</t>
    </rPh>
    <rPh sb="9" eb="10">
      <t>ヨン</t>
    </rPh>
    <phoneticPr fontId="4"/>
  </si>
  <si>
    <t>(２) 当該拠点区分においてサービス区分は一つであるため、拠点区分資金収支明細書(別紙３(⑩))</t>
    <rPh sb="4" eb="6">
      <t>トウガイ</t>
    </rPh>
    <rPh sb="6" eb="8">
      <t>キョテン</t>
    </rPh>
    <rPh sb="8" eb="10">
      <t>クブン</t>
    </rPh>
    <rPh sb="18" eb="20">
      <t>クブン</t>
    </rPh>
    <rPh sb="21" eb="22">
      <t>ヒト</t>
    </rPh>
    <rPh sb="29" eb="31">
      <t>キョテン</t>
    </rPh>
    <rPh sb="31" eb="33">
      <t>クブン</t>
    </rPh>
    <rPh sb="33" eb="35">
      <t>シキン</t>
    </rPh>
    <rPh sb="35" eb="37">
      <t>シュウシ</t>
    </rPh>
    <rPh sb="37" eb="40">
      <t>メイサイショ</t>
    </rPh>
    <rPh sb="41" eb="43">
      <t>ベッシ</t>
    </rPh>
    <phoneticPr fontId="4"/>
  </si>
  <si>
    <t>　　及び拠点区分事業活動明細書(別紙３(⑪))は省略している。</t>
    <rPh sb="4" eb="6">
      <t>キョテン</t>
    </rPh>
    <rPh sb="6" eb="8">
      <t>クブン</t>
    </rPh>
    <rPh sb="8" eb="10">
      <t>ジギョウ</t>
    </rPh>
    <rPh sb="10" eb="12">
      <t>カツドウ</t>
    </rPh>
    <rPh sb="12" eb="15">
      <t>メイサイショ</t>
    </rPh>
    <rPh sb="24" eb="26">
      <t>ショウリャク</t>
    </rPh>
    <phoneticPr fontId="4"/>
  </si>
  <si>
    <t>６．基本金又は固定資産の売却若しくは処分に係る国庫補助金等特別積立金の取崩</t>
    <rPh sb="2" eb="4">
      <t>キホン</t>
    </rPh>
    <rPh sb="4" eb="5">
      <t>キン</t>
    </rPh>
    <rPh sb="5" eb="6">
      <t>マタ</t>
    </rPh>
    <rPh sb="7" eb="9">
      <t>コテイ</t>
    </rPh>
    <rPh sb="9" eb="11">
      <t>シサン</t>
    </rPh>
    <rPh sb="12" eb="14">
      <t>バイキャク</t>
    </rPh>
    <rPh sb="14" eb="15">
      <t>モ</t>
    </rPh>
    <rPh sb="18" eb="20">
      <t>ショブン</t>
    </rPh>
    <rPh sb="21" eb="22">
      <t>カカワ</t>
    </rPh>
    <rPh sb="35" eb="36">
      <t>ト</t>
    </rPh>
    <rPh sb="36" eb="37">
      <t>クズ</t>
    </rPh>
    <phoneticPr fontId="4"/>
  </si>
  <si>
    <t>計算書類に対する注記（保育施設　聖母の園保育園）</t>
    <rPh sb="0" eb="2">
      <t>ケイサン</t>
    </rPh>
    <rPh sb="2" eb="4">
      <t>ショルイ</t>
    </rPh>
    <rPh sb="5" eb="6">
      <t>タイ</t>
    </rPh>
    <rPh sb="8" eb="10">
      <t>チュウキ</t>
    </rPh>
    <rPh sb="11" eb="13">
      <t>ホイク</t>
    </rPh>
    <rPh sb="13" eb="15">
      <t>シセツ</t>
    </rPh>
    <rPh sb="16" eb="18">
      <t>セイボ</t>
    </rPh>
    <rPh sb="19" eb="20">
      <t>ソノ</t>
    </rPh>
    <rPh sb="20" eb="23">
      <t>ホイクエン</t>
    </rPh>
    <phoneticPr fontId="4"/>
  </si>
  <si>
    <t>リース資産…………</t>
    <rPh sb="3" eb="5">
      <t>シサン</t>
    </rPh>
    <phoneticPr fontId="4"/>
  </si>
  <si>
    <t>(１) 保育施設　聖母の園保育園拠点計算書類(会計基準省令第一号第四様式、第二号第四様式、第三号第四様式)</t>
    <rPh sb="4" eb="6">
      <t>ホイク</t>
    </rPh>
    <rPh sb="6" eb="8">
      <t>シセツ</t>
    </rPh>
    <rPh sb="9" eb="11">
      <t>セイボ</t>
    </rPh>
    <rPh sb="12" eb="13">
      <t>ソノ</t>
    </rPh>
    <rPh sb="13" eb="16">
      <t>ホイクエン</t>
    </rPh>
    <rPh sb="18" eb="20">
      <t>ケイサン</t>
    </rPh>
    <rPh sb="20" eb="22">
      <t>ショルイ</t>
    </rPh>
    <rPh sb="23" eb="25">
      <t>カイケイ</t>
    </rPh>
    <rPh sb="25" eb="27">
      <t>キジュン</t>
    </rPh>
    <rPh sb="27" eb="29">
      <t>ショウレイ</t>
    </rPh>
    <rPh sb="30" eb="31">
      <t>１</t>
    </rPh>
    <rPh sb="32" eb="33">
      <t>ダイ</t>
    </rPh>
    <rPh sb="33" eb="34">
      <t>４</t>
    </rPh>
    <rPh sb="38" eb="39">
      <t>２</t>
    </rPh>
    <rPh sb="40" eb="41">
      <t>ダイ</t>
    </rPh>
    <rPh sb="41" eb="42">
      <t>４</t>
    </rPh>
    <rPh sb="46" eb="47">
      <t>３</t>
    </rPh>
    <rPh sb="48" eb="49">
      <t>ダイ</t>
    </rPh>
    <rPh sb="49" eb="50">
      <t>４</t>
    </rPh>
    <phoneticPr fontId="4"/>
  </si>
  <si>
    <t>(２) 当該拠点区分においてサービス区分は一つであるため、拠点区分資金収支明細書（別紙３（⑩））</t>
    <rPh sb="4" eb="6">
      <t>トウガイ</t>
    </rPh>
    <rPh sb="6" eb="8">
      <t>キョテン</t>
    </rPh>
    <rPh sb="8" eb="10">
      <t>クブン</t>
    </rPh>
    <rPh sb="18" eb="20">
      <t>クブン</t>
    </rPh>
    <rPh sb="21" eb="22">
      <t>イチ</t>
    </rPh>
    <rPh sb="29" eb="31">
      <t>キョテン</t>
    </rPh>
    <rPh sb="31" eb="33">
      <t>クブン</t>
    </rPh>
    <rPh sb="33" eb="35">
      <t>シキン</t>
    </rPh>
    <rPh sb="35" eb="37">
      <t>シュウシ</t>
    </rPh>
    <rPh sb="37" eb="40">
      <t>メイサイショ</t>
    </rPh>
    <rPh sb="41" eb="43">
      <t>ベッシ</t>
    </rPh>
    <phoneticPr fontId="4"/>
  </si>
  <si>
    <t>　　 及び拠点区分事業活動明細書（別紙３（⑪））は省略している。</t>
    <rPh sb="3" eb="4">
      <t>オヨ</t>
    </rPh>
    <rPh sb="5" eb="7">
      <t>キョテン</t>
    </rPh>
    <rPh sb="7" eb="9">
      <t>クブン</t>
    </rPh>
    <rPh sb="9" eb="11">
      <t>ジギョウ</t>
    </rPh>
    <rPh sb="11" eb="13">
      <t>カツドウ</t>
    </rPh>
    <rPh sb="13" eb="16">
      <t>メイサイショ</t>
    </rPh>
    <rPh sb="17" eb="19">
      <t>ベッシ</t>
    </rPh>
    <rPh sb="25" eb="27">
      <t>ショウリャク</t>
    </rPh>
    <phoneticPr fontId="4"/>
  </si>
  <si>
    <t>計算書類に対する注記（児童養護施設　天使の園）</t>
    <rPh sb="0" eb="2">
      <t>ケイサン</t>
    </rPh>
    <rPh sb="2" eb="4">
      <t>ショルイ</t>
    </rPh>
    <rPh sb="5" eb="6">
      <t>タイ</t>
    </rPh>
    <rPh sb="8" eb="10">
      <t>チュウキ</t>
    </rPh>
    <rPh sb="11" eb="13">
      <t>ジドウ</t>
    </rPh>
    <rPh sb="13" eb="15">
      <t>ヨウゴ</t>
    </rPh>
    <rPh sb="15" eb="17">
      <t>シセツ</t>
    </rPh>
    <rPh sb="18" eb="20">
      <t>テンシ</t>
    </rPh>
    <rPh sb="21" eb="22">
      <t>ソノ</t>
    </rPh>
    <phoneticPr fontId="4"/>
  </si>
  <si>
    <t>期末在籍者の退職金の支給に備えるため、北海道民間福祉事業職員共済</t>
    <rPh sb="19" eb="22">
      <t>ホッカイドウ</t>
    </rPh>
    <rPh sb="22" eb="24">
      <t>ミンカン</t>
    </rPh>
    <rPh sb="24" eb="26">
      <t>フクシ</t>
    </rPh>
    <rPh sb="26" eb="28">
      <t>ジギョウ</t>
    </rPh>
    <rPh sb="28" eb="30">
      <t>ショクイン</t>
    </rPh>
    <rPh sb="30" eb="32">
      <t>キョウサイ</t>
    </rPh>
    <phoneticPr fontId="4"/>
  </si>
  <si>
    <t>会の退職共済制度に加入しており、掛金として支出した累計額と同額を</t>
    <rPh sb="0" eb="1">
      <t>カイ</t>
    </rPh>
    <rPh sb="2" eb="4">
      <t>タイショク</t>
    </rPh>
    <rPh sb="4" eb="6">
      <t>キョウサイ</t>
    </rPh>
    <rPh sb="6" eb="8">
      <t>セイド</t>
    </rPh>
    <rPh sb="9" eb="11">
      <t>カニュウ</t>
    </rPh>
    <rPh sb="16" eb="18">
      <t>カケキン</t>
    </rPh>
    <rPh sb="21" eb="23">
      <t>シシュツ</t>
    </rPh>
    <rPh sb="25" eb="27">
      <t>ルイケイ</t>
    </rPh>
    <rPh sb="27" eb="28">
      <t>ガク</t>
    </rPh>
    <rPh sb="29" eb="31">
      <t>ドウガク</t>
    </rPh>
    <phoneticPr fontId="4"/>
  </si>
  <si>
    <t>「一般社団法人北海道民間福祉事業職員共済会」に定める退職共済契約</t>
    <rPh sb="1" eb="3">
      <t>イッパン</t>
    </rPh>
    <rPh sb="3" eb="5">
      <t>シャダン</t>
    </rPh>
    <rPh sb="5" eb="7">
      <t>ホウジン</t>
    </rPh>
    <rPh sb="7" eb="10">
      <t>ホッカイドウ</t>
    </rPh>
    <rPh sb="10" eb="12">
      <t>ミンカン</t>
    </rPh>
    <rPh sb="12" eb="14">
      <t>フクシ</t>
    </rPh>
    <rPh sb="14" eb="16">
      <t>ジギョウ</t>
    </rPh>
    <rPh sb="16" eb="18">
      <t>ショクイン</t>
    </rPh>
    <rPh sb="18" eb="20">
      <t>キョウサイ</t>
    </rPh>
    <rPh sb="20" eb="21">
      <t>カイ</t>
    </rPh>
    <rPh sb="23" eb="24">
      <t>サダ</t>
    </rPh>
    <rPh sb="26" eb="28">
      <t>タイショク</t>
    </rPh>
    <rPh sb="28" eb="30">
      <t>キョウサイ</t>
    </rPh>
    <rPh sb="30" eb="32">
      <t>ケイヤク</t>
    </rPh>
    <phoneticPr fontId="4"/>
  </si>
  <si>
    <t>(１) 児童養護施設　天使の園拠点計算書類(会計基準省令第一号第四様式、第二号第四様式、</t>
    <rPh sb="4" eb="6">
      <t>ジドウ</t>
    </rPh>
    <rPh sb="6" eb="8">
      <t>ヨウゴ</t>
    </rPh>
    <rPh sb="8" eb="10">
      <t>シセツ</t>
    </rPh>
    <rPh sb="11" eb="13">
      <t>テンシ</t>
    </rPh>
    <rPh sb="14" eb="15">
      <t>ソノ</t>
    </rPh>
    <rPh sb="17" eb="19">
      <t>ケイサン</t>
    </rPh>
    <rPh sb="19" eb="21">
      <t>ショルイ</t>
    </rPh>
    <rPh sb="22" eb="24">
      <t>カイケイ</t>
    </rPh>
    <rPh sb="24" eb="26">
      <t>キジュン</t>
    </rPh>
    <rPh sb="26" eb="28">
      <t>ショウレイ</t>
    </rPh>
    <rPh sb="29" eb="30">
      <t>イチ</t>
    </rPh>
    <rPh sb="31" eb="32">
      <t>ダイ</t>
    </rPh>
    <rPh sb="32" eb="33">
      <t>ヨン</t>
    </rPh>
    <rPh sb="37" eb="38">
      <t>ニ</t>
    </rPh>
    <rPh sb="39" eb="40">
      <t>ダイ</t>
    </rPh>
    <rPh sb="40" eb="41">
      <t>ヨン</t>
    </rPh>
    <phoneticPr fontId="4"/>
  </si>
  <si>
    <t>　　 第三号第四様式)</t>
    <rPh sb="3" eb="4">
      <t>ダイ</t>
    </rPh>
    <rPh sb="4" eb="5">
      <t>サン</t>
    </rPh>
    <rPh sb="6" eb="7">
      <t>ダイ</t>
    </rPh>
    <rPh sb="7" eb="8">
      <t>ヨン</t>
    </rPh>
    <phoneticPr fontId="4"/>
  </si>
  <si>
    <t>(２) 拠点区分資金収支明細書（別紙３（⑩））、拠点区分事業活動明細書（別紙３（⑪））</t>
    <rPh sb="24" eb="26">
      <t>キョテン</t>
    </rPh>
    <rPh sb="26" eb="28">
      <t>クブン</t>
    </rPh>
    <rPh sb="28" eb="30">
      <t>ジギョウ</t>
    </rPh>
    <rPh sb="30" eb="32">
      <t>カツドウ</t>
    </rPh>
    <rPh sb="36" eb="38">
      <t>ベッシ</t>
    </rPh>
    <phoneticPr fontId="4"/>
  </si>
  <si>
    <t>児童養護施設</t>
    <rPh sb="0" eb="2">
      <t>ジドウ</t>
    </rPh>
    <rPh sb="2" eb="4">
      <t>ヨウゴ</t>
    </rPh>
    <rPh sb="4" eb="6">
      <t>シセツ</t>
    </rPh>
    <phoneticPr fontId="4"/>
  </si>
  <si>
    <t>児童家庭支援センター</t>
    <rPh sb="0" eb="2">
      <t>ジドウ</t>
    </rPh>
    <rPh sb="2" eb="4">
      <t>カテイ</t>
    </rPh>
    <rPh sb="4" eb="6">
      <t>シエン</t>
    </rPh>
    <phoneticPr fontId="4"/>
  </si>
  <si>
    <t>地域小規模児童養護施設</t>
    <rPh sb="0" eb="2">
      <t>チイキ</t>
    </rPh>
    <rPh sb="2" eb="5">
      <t>ショウキボ</t>
    </rPh>
    <rPh sb="5" eb="7">
      <t>ジドウ</t>
    </rPh>
    <rPh sb="7" eb="9">
      <t>ヨウゴ</t>
    </rPh>
    <rPh sb="9" eb="11">
      <t>シセツ</t>
    </rPh>
    <phoneticPr fontId="4"/>
  </si>
  <si>
    <t>６．基本金又は固定資産の売却若しくは処分に係る国庫補助金等特別積立金の取崩</t>
    <rPh sb="2" eb="4">
      <t>キホン</t>
    </rPh>
    <rPh sb="4" eb="5">
      <t>キン</t>
    </rPh>
    <rPh sb="5" eb="6">
      <t>マタ</t>
    </rPh>
    <rPh sb="7" eb="9">
      <t>コテイ</t>
    </rPh>
    <rPh sb="9" eb="11">
      <t>シサン</t>
    </rPh>
    <rPh sb="12" eb="14">
      <t>バイキャク</t>
    </rPh>
    <rPh sb="14" eb="15">
      <t>モ</t>
    </rPh>
    <rPh sb="18" eb="20">
      <t>ショブン</t>
    </rPh>
    <rPh sb="21" eb="22">
      <t>カカワ</t>
    </rPh>
    <rPh sb="35" eb="37">
      <t>トリクズシ</t>
    </rPh>
    <phoneticPr fontId="4"/>
  </si>
  <si>
    <t>（１）資金収支計算書に反映されない重要な非資金取引</t>
    <phoneticPr fontId="4"/>
  </si>
  <si>
    <t>　　　当年度新たに計上した所有権移転外ファイナンス・リース取引に関する資産及び</t>
    <rPh sb="3" eb="6">
      <t>トウネンド</t>
    </rPh>
    <rPh sb="6" eb="7">
      <t>アラ</t>
    </rPh>
    <rPh sb="9" eb="11">
      <t>ケイジョウ</t>
    </rPh>
    <rPh sb="13" eb="15">
      <t>ショユウ</t>
    </rPh>
    <rPh sb="15" eb="16">
      <t>ケン</t>
    </rPh>
    <rPh sb="16" eb="18">
      <t>イテン</t>
    </rPh>
    <rPh sb="18" eb="19">
      <t>ガイ</t>
    </rPh>
    <rPh sb="29" eb="31">
      <t>トリヒキ</t>
    </rPh>
    <rPh sb="32" eb="33">
      <t>カン</t>
    </rPh>
    <rPh sb="35" eb="37">
      <t>シサン</t>
    </rPh>
    <rPh sb="37" eb="38">
      <t>オヨ</t>
    </rPh>
    <phoneticPr fontId="4"/>
  </si>
  <si>
    <t>　　　債務の額は７，６４２，２６０円である。</t>
    <rPh sb="3" eb="5">
      <t>サイム</t>
    </rPh>
    <rPh sb="6" eb="7">
      <t>ガク</t>
    </rPh>
    <rPh sb="17" eb="18">
      <t>エン</t>
    </rPh>
    <phoneticPr fontId="4"/>
  </si>
  <si>
    <t>リース契約した年</t>
    <rPh sb="3" eb="5">
      <t>ケイヤク</t>
    </rPh>
    <rPh sb="7" eb="8">
      <t>トシ</t>
    </rPh>
    <phoneticPr fontId="4"/>
  </si>
  <si>
    <t>計算書類に対する注記（介護保険施設　奄美の園）</t>
    <rPh sb="0" eb="2">
      <t>ケイサン</t>
    </rPh>
    <rPh sb="2" eb="4">
      <t>ショルイ</t>
    </rPh>
    <rPh sb="5" eb="6">
      <t>タイ</t>
    </rPh>
    <rPh sb="8" eb="10">
      <t>チュウキ</t>
    </rPh>
    <rPh sb="11" eb="13">
      <t>カイゴ</t>
    </rPh>
    <rPh sb="13" eb="15">
      <t>ホケン</t>
    </rPh>
    <rPh sb="15" eb="17">
      <t>シセツ</t>
    </rPh>
    <rPh sb="18" eb="20">
      <t>アマミ</t>
    </rPh>
    <rPh sb="21" eb="22">
      <t>ソノ</t>
    </rPh>
    <phoneticPr fontId="4"/>
  </si>
  <si>
    <t>「社会福祉施設職員等退職手当共済法」</t>
    <rPh sb="1" eb="3">
      <t>シャカイ</t>
    </rPh>
    <rPh sb="3" eb="5">
      <t>フクシ</t>
    </rPh>
    <rPh sb="5" eb="7">
      <t>シセツ</t>
    </rPh>
    <rPh sb="7" eb="9">
      <t>ショクイン</t>
    </rPh>
    <rPh sb="9" eb="10">
      <t>トウ</t>
    </rPh>
    <rPh sb="10" eb="12">
      <t>タイショク</t>
    </rPh>
    <rPh sb="12" eb="14">
      <t>テアテ</t>
    </rPh>
    <rPh sb="14" eb="16">
      <t>キョウサイ</t>
    </rPh>
    <rPh sb="16" eb="17">
      <t>ホウ</t>
    </rPh>
    <phoneticPr fontId="4"/>
  </si>
  <si>
    <t>(１) 介護保険施設　奄美の園拠点計算書類(会計基準省令第一号第四様式、第二号第四様式、第三号第四様式)</t>
    <rPh sb="4" eb="6">
      <t>カイゴ</t>
    </rPh>
    <rPh sb="6" eb="8">
      <t>ホケン</t>
    </rPh>
    <rPh sb="8" eb="10">
      <t>シセツ</t>
    </rPh>
    <rPh sb="11" eb="13">
      <t>アマミ</t>
    </rPh>
    <rPh sb="14" eb="15">
      <t>ソノ</t>
    </rPh>
    <rPh sb="17" eb="19">
      <t>ケイサン</t>
    </rPh>
    <rPh sb="19" eb="21">
      <t>ショルイ</t>
    </rPh>
    <rPh sb="22" eb="24">
      <t>カイケイ</t>
    </rPh>
    <rPh sb="24" eb="26">
      <t>キジュン</t>
    </rPh>
    <rPh sb="26" eb="28">
      <t>ショウレイ</t>
    </rPh>
    <rPh sb="29" eb="30">
      <t>１</t>
    </rPh>
    <rPh sb="31" eb="32">
      <t>ダイ</t>
    </rPh>
    <rPh sb="32" eb="33">
      <t>４</t>
    </rPh>
    <rPh sb="37" eb="38">
      <t>２</t>
    </rPh>
    <rPh sb="39" eb="40">
      <t>ダイ</t>
    </rPh>
    <rPh sb="40" eb="41">
      <t>４</t>
    </rPh>
    <rPh sb="45" eb="46">
      <t>３</t>
    </rPh>
    <rPh sb="47" eb="48">
      <t>ダイ</t>
    </rPh>
    <rPh sb="48" eb="49">
      <t>４</t>
    </rPh>
    <phoneticPr fontId="4"/>
  </si>
  <si>
    <t>老人介護支援センター</t>
    <rPh sb="0" eb="2">
      <t>ロウジン</t>
    </rPh>
    <rPh sb="2" eb="4">
      <t>カイゴ</t>
    </rPh>
    <rPh sb="4" eb="6">
      <t>シエン</t>
    </rPh>
    <phoneticPr fontId="4"/>
  </si>
  <si>
    <t>有形リ－ス資産</t>
    <rPh sb="0" eb="2">
      <t>ユウケイ</t>
    </rPh>
    <rPh sb="5" eb="7">
      <t>シサン</t>
    </rPh>
    <phoneticPr fontId="4"/>
  </si>
  <si>
    <t>（１）資金収支計算書に反映されない重要な非資金取引</t>
    <rPh sb="3" eb="5">
      <t>シキン</t>
    </rPh>
    <rPh sb="5" eb="7">
      <t>シュウシ</t>
    </rPh>
    <rPh sb="7" eb="10">
      <t>ケイサンショ</t>
    </rPh>
    <rPh sb="11" eb="13">
      <t>ハンエイ</t>
    </rPh>
    <rPh sb="17" eb="19">
      <t>ジュウヨウ</t>
    </rPh>
    <rPh sb="20" eb="21">
      <t>ヒ</t>
    </rPh>
    <rPh sb="21" eb="23">
      <t>シキン</t>
    </rPh>
    <rPh sb="23" eb="25">
      <t>トリヒキ</t>
    </rPh>
    <phoneticPr fontId="4"/>
  </si>
  <si>
    <t>　　　当年度新たに計上した所有権移転外ファイナンス・リ－ス取引に関する資産及び</t>
    <rPh sb="3" eb="5">
      <t>トウネン</t>
    </rPh>
    <rPh sb="5" eb="6">
      <t>ド</t>
    </rPh>
    <rPh sb="6" eb="7">
      <t>アラ</t>
    </rPh>
    <rPh sb="9" eb="11">
      <t>ケイジョウ</t>
    </rPh>
    <rPh sb="13" eb="16">
      <t>ショユウケン</t>
    </rPh>
    <rPh sb="16" eb="18">
      <t>イテン</t>
    </rPh>
    <rPh sb="18" eb="19">
      <t>ガイ</t>
    </rPh>
    <rPh sb="29" eb="31">
      <t>トリヒキ</t>
    </rPh>
    <rPh sb="32" eb="33">
      <t>カン</t>
    </rPh>
    <rPh sb="35" eb="37">
      <t>シサン</t>
    </rPh>
    <rPh sb="37" eb="38">
      <t>オヨ</t>
    </rPh>
    <phoneticPr fontId="4"/>
  </si>
  <si>
    <t>　　　債務の額はである。</t>
    <rPh sb="3" eb="5">
      <t>サイム</t>
    </rPh>
    <rPh sb="6" eb="7">
      <t>ガク</t>
    </rPh>
    <phoneticPr fontId="4"/>
  </si>
  <si>
    <t>計算書類に対する注記（医療施設　聖母病院）</t>
    <rPh sb="0" eb="2">
      <t>ケイサン</t>
    </rPh>
    <rPh sb="2" eb="4">
      <t>ショルイ</t>
    </rPh>
    <rPh sb="5" eb="6">
      <t>タイ</t>
    </rPh>
    <rPh sb="8" eb="10">
      <t>チュウキ</t>
    </rPh>
    <rPh sb="11" eb="13">
      <t>イリョウ</t>
    </rPh>
    <rPh sb="13" eb="15">
      <t>シセツ</t>
    </rPh>
    <rPh sb="16" eb="18">
      <t>セイボ</t>
    </rPh>
    <rPh sb="18" eb="20">
      <t>ビョウイン</t>
    </rPh>
    <phoneticPr fontId="4"/>
  </si>
  <si>
    <t>債権の徴収不能による損失に備えるため、1年以上回収が滞留している</t>
    <rPh sb="0" eb="2">
      <t>サイケン</t>
    </rPh>
    <rPh sb="3" eb="5">
      <t>チョウシュウ</t>
    </rPh>
    <rPh sb="5" eb="7">
      <t>フノウ</t>
    </rPh>
    <rPh sb="10" eb="12">
      <t>ソンシツ</t>
    </rPh>
    <rPh sb="13" eb="14">
      <t>ソナ</t>
    </rPh>
    <rPh sb="20" eb="21">
      <t>ネン</t>
    </rPh>
    <rPh sb="21" eb="23">
      <t>イジョウ</t>
    </rPh>
    <rPh sb="23" eb="25">
      <t>カイシュウ</t>
    </rPh>
    <rPh sb="26" eb="28">
      <t>タイリュウ</t>
    </rPh>
    <phoneticPr fontId="4"/>
  </si>
  <si>
    <t>徴収不能懸念債権については回収不能見込額（債権金額の50％相当額）</t>
    <rPh sb="0" eb="2">
      <t>チョウシュウ</t>
    </rPh>
    <rPh sb="2" eb="4">
      <t>フノウ</t>
    </rPh>
    <rPh sb="4" eb="6">
      <t>ケネン</t>
    </rPh>
    <rPh sb="6" eb="8">
      <t>サイケン</t>
    </rPh>
    <rPh sb="13" eb="15">
      <t>カイシュウ</t>
    </rPh>
    <rPh sb="15" eb="17">
      <t>フノウ</t>
    </rPh>
    <rPh sb="17" eb="19">
      <t>ミコ</t>
    </rPh>
    <rPh sb="19" eb="20">
      <t>ガク</t>
    </rPh>
    <rPh sb="21" eb="23">
      <t>サイケン</t>
    </rPh>
    <rPh sb="23" eb="24">
      <t>キン</t>
    </rPh>
    <rPh sb="24" eb="25">
      <t>ガク</t>
    </rPh>
    <rPh sb="29" eb="31">
      <t>ソウトウ</t>
    </rPh>
    <rPh sb="31" eb="32">
      <t>ガク</t>
    </rPh>
    <phoneticPr fontId="4"/>
  </si>
  <si>
    <t>を計上している。</t>
    <rPh sb="1" eb="3">
      <t>ケイジョウ</t>
    </rPh>
    <phoneticPr fontId="4"/>
  </si>
  <si>
    <t>における経過分（１0月～３月）に対応した金額を見積もり引当金に</t>
    <rPh sb="4" eb="6">
      <t>ケイカ</t>
    </rPh>
    <rPh sb="6" eb="7">
      <t>ブン</t>
    </rPh>
    <rPh sb="10" eb="11">
      <t>ガツ</t>
    </rPh>
    <rPh sb="13" eb="14">
      <t>ガツ</t>
    </rPh>
    <rPh sb="16" eb="18">
      <t>タイオウ</t>
    </rPh>
    <rPh sb="20" eb="22">
      <t>キンガク</t>
    </rPh>
    <rPh sb="23" eb="25">
      <t>ミツモリ</t>
    </rPh>
    <rPh sb="27" eb="29">
      <t>ヒキアテ</t>
    </rPh>
    <rPh sb="29" eb="30">
      <t>キン</t>
    </rPh>
    <phoneticPr fontId="4"/>
  </si>
  <si>
    <t>「確定給付企業年金」を採用している。</t>
    <rPh sb="11" eb="13">
      <t>サイヨウ</t>
    </rPh>
    <phoneticPr fontId="4"/>
  </si>
  <si>
    <t>原則法</t>
    <rPh sb="0" eb="2">
      <t>ゲンソク</t>
    </rPh>
    <rPh sb="2" eb="3">
      <t>ホウ</t>
    </rPh>
    <phoneticPr fontId="4"/>
  </si>
  <si>
    <t>(１) 医療施設　聖母病院拠点計算書類(会計基準省令第一号第四様式、第二号第四様式、第三号第四様式)</t>
    <rPh sb="4" eb="6">
      <t>イリョウ</t>
    </rPh>
    <rPh sb="6" eb="8">
      <t>シセツ</t>
    </rPh>
    <rPh sb="9" eb="11">
      <t>セイボ</t>
    </rPh>
    <rPh sb="11" eb="13">
      <t>ビョウイン</t>
    </rPh>
    <rPh sb="15" eb="17">
      <t>ケイサン</t>
    </rPh>
    <rPh sb="17" eb="19">
      <t>ショルイ</t>
    </rPh>
    <rPh sb="20" eb="22">
      <t>カイケイ</t>
    </rPh>
    <rPh sb="22" eb="24">
      <t>キジュン</t>
    </rPh>
    <rPh sb="24" eb="26">
      <t>ショウレイ</t>
    </rPh>
    <rPh sb="27" eb="28">
      <t>１</t>
    </rPh>
    <rPh sb="29" eb="30">
      <t>ダイ</t>
    </rPh>
    <rPh sb="30" eb="31">
      <t>４</t>
    </rPh>
    <rPh sb="35" eb="36">
      <t>２</t>
    </rPh>
    <rPh sb="37" eb="38">
      <t>ダイ</t>
    </rPh>
    <rPh sb="38" eb="39">
      <t>４</t>
    </rPh>
    <rPh sb="43" eb="44">
      <t>３</t>
    </rPh>
    <rPh sb="45" eb="46">
      <t>ダイ</t>
    </rPh>
    <rPh sb="46" eb="47">
      <t>４</t>
    </rPh>
    <phoneticPr fontId="4"/>
  </si>
  <si>
    <t>(２) 当該拠点区分においてサービス区分は一つであるため、拠点区分資金収支明細書（別紙３(⑩)）</t>
    <rPh sb="4" eb="6">
      <t>トウガイ</t>
    </rPh>
    <rPh sb="6" eb="8">
      <t>キョテン</t>
    </rPh>
    <rPh sb="8" eb="10">
      <t>クブン</t>
    </rPh>
    <rPh sb="18" eb="20">
      <t>クブン</t>
    </rPh>
    <rPh sb="21" eb="22">
      <t>ヒト</t>
    </rPh>
    <phoneticPr fontId="4"/>
  </si>
  <si>
    <t>　　 及び拠点区分事業活動明細書（別紙３(⑪)）は省略している。</t>
    <rPh sb="3" eb="4">
      <t>オヨ</t>
    </rPh>
    <rPh sb="25" eb="27">
      <t>ショウリャク</t>
    </rPh>
    <phoneticPr fontId="4"/>
  </si>
  <si>
    <t>計算</t>
    <rPh sb="0" eb="2">
      <t>ケイサン</t>
    </rPh>
    <phoneticPr fontId="4"/>
  </si>
  <si>
    <t>建物・建物付属</t>
    <rPh sb="0" eb="2">
      <t>タテモノ</t>
    </rPh>
    <rPh sb="3" eb="5">
      <t>タテモノ</t>
    </rPh>
    <rPh sb="5" eb="7">
      <t>フゾク</t>
    </rPh>
    <phoneticPr fontId="4"/>
  </si>
  <si>
    <t>増</t>
    <rPh sb="0" eb="1">
      <t>ゾウ</t>
    </rPh>
    <phoneticPr fontId="4"/>
  </si>
  <si>
    <t>減</t>
    <rPh sb="0" eb="1">
      <t>ゲン</t>
    </rPh>
    <phoneticPr fontId="4"/>
  </si>
  <si>
    <t>減価償却費</t>
    <rPh sb="0" eb="2">
      <t>ゲンカ</t>
    </rPh>
    <rPh sb="2" eb="4">
      <t>ショウキャク</t>
    </rPh>
    <rPh sb="4" eb="5">
      <t>ヒ</t>
    </rPh>
    <phoneticPr fontId="4"/>
  </si>
  <si>
    <t>建物累</t>
    <rPh sb="0" eb="2">
      <t>タテモノ</t>
    </rPh>
    <rPh sb="2" eb="3">
      <t>ルイ</t>
    </rPh>
    <phoneticPr fontId="4"/>
  </si>
  <si>
    <t>建付</t>
    <rPh sb="0" eb="1">
      <t>タ</t>
    </rPh>
    <rPh sb="1" eb="2">
      <t>フ</t>
    </rPh>
    <phoneticPr fontId="4"/>
  </si>
  <si>
    <t>建付累</t>
    <rPh sb="0" eb="1">
      <t>タ</t>
    </rPh>
    <rPh sb="1" eb="2">
      <t>フ</t>
    </rPh>
    <rPh sb="2" eb="3">
      <t>ルイ</t>
    </rPh>
    <phoneticPr fontId="4"/>
  </si>
  <si>
    <t>取得原価</t>
    <rPh sb="0" eb="2">
      <t>シュトク</t>
    </rPh>
    <rPh sb="2" eb="4">
      <t>ゲンカ</t>
    </rPh>
    <phoneticPr fontId="4"/>
  </si>
  <si>
    <t>減累</t>
    <rPh sb="0" eb="1">
      <t>ゲン</t>
    </rPh>
    <rPh sb="1" eb="2">
      <t>ルイ</t>
    </rPh>
    <phoneticPr fontId="4"/>
  </si>
  <si>
    <t>期末</t>
    <rPh sb="0" eb="2">
      <t>キマツ</t>
    </rPh>
    <phoneticPr fontId="4"/>
  </si>
  <si>
    <t>(基）建物・建物付属</t>
    <rPh sb="1" eb="2">
      <t>キ</t>
    </rPh>
    <rPh sb="3" eb="5">
      <t>タテモノ</t>
    </rPh>
    <rPh sb="6" eb="8">
      <t>タテモノ</t>
    </rPh>
    <rPh sb="8" eb="10">
      <t>フゾク</t>
    </rPh>
    <phoneticPr fontId="4"/>
  </si>
  <si>
    <t>事務</t>
    <rPh sb="0" eb="2">
      <t>ジム</t>
    </rPh>
    <phoneticPr fontId="4"/>
  </si>
  <si>
    <t>調理</t>
    <rPh sb="0" eb="2">
      <t>チョウリ</t>
    </rPh>
    <phoneticPr fontId="4"/>
  </si>
  <si>
    <t>医療</t>
    <rPh sb="0" eb="2">
      <t>イリョウ</t>
    </rPh>
    <phoneticPr fontId="4"/>
  </si>
  <si>
    <t>その他</t>
    <rPh sb="2" eb="3">
      <t>タ</t>
    </rPh>
    <phoneticPr fontId="4"/>
  </si>
  <si>
    <t>所有権移転外ファイナンス・リース取引に係るリース資産の内容</t>
    <rPh sb="0" eb="3">
      <t>ショユウケン</t>
    </rPh>
    <rPh sb="3" eb="5">
      <t>イテン</t>
    </rPh>
    <rPh sb="5" eb="6">
      <t>ガイ</t>
    </rPh>
    <rPh sb="16" eb="18">
      <t>トリヒキ</t>
    </rPh>
    <rPh sb="19" eb="20">
      <t>カカ</t>
    </rPh>
    <rPh sb="24" eb="26">
      <t>シサン</t>
    </rPh>
    <rPh sb="27" eb="29">
      <t>ナイヨウ</t>
    </rPh>
    <phoneticPr fontId="4"/>
  </si>
  <si>
    <t>　　主に、医療事業における電子カルテシステム（器具備品及びソフトウェア）である。</t>
    <rPh sb="2" eb="3">
      <t>オモ</t>
    </rPh>
    <rPh sb="5" eb="7">
      <t>イリョウ</t>
    </rPh>
    <rPh sb="7" eb="9">
      <t>ジギョウ</t>
    </rPh>
    <rPh sb="13" eb="15">
      <t>デンシ</t>
    </rPh>
    <rPh sb="23" eb="25">
      <t>キグ</t>
    </rPh>
    <rPh sb="25" eb="27">
      <t>ビヒン</t>
    </rPh>
    <rPh sb="27" eb="28">
      <t>オヨ</t>
    </rPh>
    <phoneticPr fontId="4"/>
  </si>
  <si>
    <t>オペレーティング・リース取引</t>
  </si>
  <si>
    <t>オペレーティング・リース取引のうち解約不能のものに係る未経過リース料</t>
  </si>
  <si>
    <t>1年内</t>
    <rPh sb="1" eb="2">
      <t>ネン</t>
    </rPh>
    <rPh sb="2" eb="3">
      <t>ナイ</t>
    </rPh>
    <phoneticPr fontId="4"/>
  </si>
  <si>
    <t>1年超</t>
    <rPh sb="1" eb="2">
      <t>ネン</t>
    </rPh>
    <rPh sb="2" eb="3">
      <t>チョウ</t>
    </rPh>
    <phoneticPr fontId="4"/>
  </si>
  <si>
    <t>（1）資金収支計算書に反映されない重要な非資金取引</t>
    <rPh sb="3" eb="5">
      <t>シキン</t>
    </rPh>
    <rPh sb="5" eb="7">
      <t>シュウシ</t>
    </rPh>
    <rPh sb="7" eb="10">
      <t>ケイサンショ</t>
    </rPh>
    <rPh sb="11" eb="13">
      <t>ハンエイ</t>
    </rPh>
    <rPh sb="17" eb="19">
      <t>ジュウヨウ</t>
    </rPh>
    <rPh sb="20" eb="21">
      <t>ヒ</t>
    </rPh>
    <rPh sb="21" eb="23">
      <t>シキン</t>
    </rPh>
    <rPh sb="23" eb="25">
      <t>トリヒキ</t>
    </rPh>
    <phoneticPr fontId="4"/>
  </si>
  <si>
    <t>計算書類に対する注記（本部）</t>
    <rPh sb="0" eb="2">
      <t>ケイサン</t>
    </rPh>
    <rPh sb="2" eb="4">
      <t>ショルイ</t>
    </rPh>
    <rPh sb="5" eb="6">
      <t>タイ</t>
    </rPh>
    <rPh sb="8" eb="10">
      <t>チュウキ</t>
    </rPh>
    <rPh sb="11" eb="13">
      <t>ホンブ</t>
    </rPh>
    <phoneticPr fontId="4"/>
  </si>
  <si>
    <t>徴収不能引当金………</t>
    <rPh sb="0" eb="2">
      <t>チョウシュウ</t>
    </rPh>
    <rPh sb="2" eb="4">
      <t>フノウ</t>
    </rPh>
    <rPh sb="4" eb="6">
      <t>ヒキアテ</t>
    </rPh>
    <rPh sb="6" eb="7">
      <t>キン</t>
    </rPh>
    <phoneticPr fontId="4"/>
  </si>
  <si>
    <t>賞与引当金……………</t>
    <phoneticPr fontId="4"/>
  </si>
  <si>
    <t>退職給付引当金………</t>
    <phoneticPr fontId="4"/>
  </si>
  <si>
    <t>役員退職慰労金を在任期間より算出し、引当金に計上している。</t>
    <rPh sb="8" eb="10">
      <t>ザイニン</t>
    </rPh>
    <rPh sb="10" eb="12">
      <t>キカン</t>
    </rPh>
    <rPh sb="14" eb="16">
      <t>サンシュツ</t>
    </rPh>
    <rPh sb="18" eb="20">
      <t>ヒキアテ</t>
    </rPh>
    <rPh sb="20" eb="21">
      <t>キン</t>
    </rPh>
    <rPh sb="22" eb="24">
      <t>ケイジョウ</t>
    </rPh>
    <phoneticPr fontId="4"/>
  </si>
  <si>
    <t>(１) 本部拠点計算書類(会計基準省令第一号第四様式、第二号第四様式、第三号第四様式)</t>
    <rPh sb="4" eb="6">
      <t>ホンブ</t>
    </rPh>
    <rPh sb="8" eb="10">
      <t>ケイサン</t>
    </rPh>
    <rPh sb="10" eb="12">
      <t>ショルイ</t>
    </rPh>
    <rPh sb="13" eb="15">
      <t>カイケイ</t>
    </rPh>
    <rPh sb="15" eb="17">
      <t>キジュン</t>
    </rPh>
    <rPh sb="17" eb="19">
      <t>ショウレイ</t>
    </rPh>
    <rPh sb="20" eb="21">
      <t>１</t>
    </rPh>
    <rPh sb="22" eb="23">
      <t>ダイ</t>
    </rPh>
    <rPh sb="23" eb="24">
      <t>４</t>
    </rPh>
    <rPh sb="28" eb="29">
      <t>２</t>
    </rPh>
    <rPh sb="30" eb="31">
      <t>ダイ</t>
    </rPh>
    <rPh sb="31" eb="32">
      <t>４</t>
    </rPh>
    <rPh sb="36" eb="37">
      <t>３</t>
    </rPh>
    <rPh sb="38" eb="39">
      <t>ダイ</t>
    </rPh>
    <rPh sb="39" eb="40">
      <t>４</t>
    </rPh>
    <phoneticPr fontId="4"/>
  </si>
  <si>
    <t>(２) 拠点区分資金収支明細書（別紙（⑩））、拠点区分事業活動明細書（別紙（⑪））</t>
    <rPh sb="23" eb="25">
      <t>キョテン</t>
    </rPh>
    <rPh sb="25" eb="27">
      <t>クブン</t>
    </rPh>
    <rPh sb="27" eb="29">
      <t>ジギョウ</t>
    </rPh>
    <rPh sb="29" eb="31">
      <t>カツドウ</t>
    </rPh>
    <rPh sb="35" eb="37">
      <t>ベッシ</t>
    </rPh>
    <phoneticPr fontId="4"/>
  </si>
  <si>
    <t>本部</t>
    <rPh sb="0" eb="2">
      <t>ホンブ</t>
    </rPh>
    <phoneticPr fontId="4"/>
  </si>
  <si>
    <t>生活困難者生活援助・相談事業</t>
    <rPh sb="0" eb="2">
      <t>セイカツ</t>
    </rPh>
    <rPh sb="2" eb="4">
      <t>コンナン</t>
    </rPh>
    <rPh sb="4" eb="5">
      <t>シャ</t>
    </rPh>
    <rPh sb="5" eb="7">
      <t>セイカツ</t>
    </rPh>
    <rPh sb="7" eb="9">
      <t>エンジョ</t>
    </rPh>
    <rPh sb="10" eb="12">
      <t>ソウダン</t>
    </rPh>
    <rPh sb="12" eb="14">
      <t>ジギョウ</t>
    </rPh>
    <phoneticPr fontId="4"/>
  </si>
  <si>
    <t>基本財産の増減の内容及び金額は以下のとおりである。</t>
    <rPh sb="0" eb="2">
      <t>キホン</t>
    </rPh>
    <rPh sb="2" eb="4">
      <t>ザイサン</t>
    </rPh>
    <rPh sb="5" eb="7">
      <t>ゾウゲン</t>
    </rPh>
    <rPh sb="8" eb="10">
      <t>ナイヨウ</t>
    </rPh>
    <rPh sb="10" eb="11">
      <t>オヨ</t>
    </rPh>
    <rPh sb="12" eb="14">
      <t>キンガク</t>
    </rPh>
    <rPh sb="15" eb="17">
      <t>イカ</t>
    </rPh>
    <phoneticPr fontId="4"/>
  </si>
  <si>
    <t>　　該当なし</t>
    <rPh sb="2" eb="4">
      <t>ガイトウ</t>
    </rPh>
    <phoneticPr fontId="4"/>
  </si>
  <si>
    <t>計算書類に対する注記（収益事業　本部）</t>
    <rPh sb="0" eb="2">
      <t>ケイサン</t>
    </rPh>
    <rPh sb="2" eb="4">
      <t>ショルイ</t>
    </rPh>
    <rPh sb="5" eb="6">
      <t>タイ</t>
    </rPh>
    <rPh sb="8" eb="10">
      <t>チュウキ</t>
    </rPh>
    <rPh sb="11" eb="13">
      <t>シュウエキ</t>
    </rPh>
    <rPh sb="13" eb="15">
      <t>ジギョウ</t>
    </rPh>
    <rPh sb="16" eb="18">
      <t>ホンブ</t>
    </rPh>
    <phoneticPr fontId="4"/>
  </si>
  <si>
    <t>リース資産………</t>
    <phoneticPr fontId="4"/>
  </si>
  <si>
    <t>（５）税効果会計の適用</t>
    <rPh sb="3" eb="4">
      <t>ゼイ</t>
    </rPh>
    <rPh sb="4" eb="6">
      <t>コウカ</t>
    </rPh>
    <rPh sb="6" eb="8">
      <t>カイケイ</t>
    </rPh>
    <rPh sb="9" eb="11">
      <t>テキヨウ</t>
    </rPh>
    <phoneticPr fontId="4"/>
  </si>
  <si>
    <t>　　税引前当期活動増減差額と法人税等の金額を合理的に期間対応させ、より適正な当期活動増減差額</t>
    <rPh sb="2" eb="5">
      <t>ゼイビキマエ</t>
    </rPh>
    <rPh sb="5" eb="7">
      <t>トウキ</t>
    </rPh>
    <rPh sb="7" eb="9">
      <t>カツドウ</t>
    </rPh>
    <rPh sb="9" eb="11">
      <t>ゾウゲン</t>
    </rPh>
    <rPh sb="11" eb="13">
      <t>サガク</t>
    </rPh>
    <rPh sb="14" eb="17">
      <t>ホウジンゼイ</t>
    </rPh>
    <rPh sb="17" eb="18">
      <t>トウ</t>
    </rPh>
    <rPh sb="19" eb="21">
      <t>キンガク</t>
    </rPh>
    <rPh sb="22" eb="25">
      <t>ゴウリテキ</t>
    </rPh>
    <rPh sb="26" eb="28">
      <t>キカン</t>
    </rPh>
    <rPh sb="28" eb="30">
      <t>タイオウ</t>
    </rPh>
    <rPh sb="35" eb="37">
      <t>テキセイ</t>
    </rPh>
    <rPh sb="38" eb="40">
      <t>トウキ</t>
    </rPh>
    <rPh sb="40" eb="42">
      <t>カツドウ</t>
    </rPh>
    <rPh sb="42" eb="44">
      <t>ゾウゲン</t>
    </rPh>
    <rPh sb="44" eb="46">
      <t>サガク</t>
    </rPh>
    <phoneticPr fontId="4"/>
  </si>
  <si>
    <t>　　を計上することを目的として税効果会計を適用している。</t>
    <rPh sb="3" eb="5">
      <t>ケイジョウ</t>
    </rPh>
    <rPh sb="10" eb="12">
      <t>モクテキ</t>
    </rPh>
    <rPh sb="15" eb="16">
      <t>ゼイ</t>
    </rPh>
    <rPh sb="16" eb="18">
      <t>コウカ</t>
    </rPh>
    <rPh sb="18" eb="20">
      <t>カイケイ</t>
    </rPh>
    <rPh sb="21" eb="23">
      <t>テキヨウ</t>
    </rPh>
    <phoneticPr fontId="4"/>
  </si>
  <si>
    <t>(１) 収益事業本部拠点計算書類(会計基準省令第一号第四様式、第二号第四様式、第三号第四様式)</t>
    <rPh sb="8" eb="10">
      <t>ホンブ</t>
    </rPh>
    <rPh sb="12" eb="14">
      <t>ケイサン</t>
    </rPh>
    <rPh sb="14" eb="16">
      <t>ショルイ</t>
    </rPh>
    <rPh sb="17" eb="19">
      <t>カイケイ</t>
    </rPh>
    <rPh sb="19" eb="21">
      <t>キジュン</t>
    </rPh>
    <rPh sb="21" eb="23">
      <t>ショウレイ</t>
    </rPh>
    <rPh sb="24" eb="25">
      <t>１</t>
    </rPh>
    <rPh sb="26" eb="27">
      <t>ダイ</t>
    </rPh>
    <rPh sb="27" eb="28">
      <t>４</t>
    </rPh>
    <rPh sb="32" eb="33">
      <t>２</t>
    </rPh>
    <rPh sb="34" eb="35">
      <t>ダイ</t>
    </rPh>
    <rPh sb="35" eb="36">
      <t>４</t>
    </rPh>
    <rPh sb="40" eb="41">
      <t>３</t>
    </rPh>
    <rPh sb="42" eb="43">
      <t>ダイ</t>
    </rPh>
    <rPh sb="43" eb="44">
      <t>４</t>
    </rPh>
    <phoneticPr fontId="4"/>
  </si>
  <si>
    <t>（１）　税効果会計関係</t>
    <rPh sb="4" eb="5">
      <t>ゼイ</t>
    </rPh>
    <rPh sb="5" eb="7">
      <t>コウカ</t>
    </rPh>
    <rPh sb="7" eb="9">
      <t>カイケイ</t>
    </rPh>
    <rPh sb="9" eb="11">
      <t>カンケイ</t>
    </rPh>
    <phoneticPr fontId="4"/>
  </si>
  <si>
    <t>種類</t>
    <rPh sb="0" eb="2">
      <t>シュルイ</t>
    </rPh>
    <phoneticPr fontId="4"/>
  </si>
  <si>
    <t>場所</t>
    <rPh sb="0" eb="2">
      <t>バショ</t>
    </rPh>
    <phoneticPr fontId="4"/>
  </si>
  <si>
    <t>北海道北広島市富ケ岡</t>
    <rPh sb="0" eb="3">
      <t>ホッカイドウ</t>
    </rPh>
    <rPh sb="3" eb="7">
      <t>キタヒロシマシ</t>
    </rPh>
    <rPh sb="7" eb="10">
      <t>トミガオカ</t>
    </rPh>
    <phoneticPr fontId="4"/>
  </si>
  <si>
    <t>減損損失の金額</t>
    <rPh sb="0" eb="2">
      <t>ゲンソン</t>
    </rPh>
    <rPh sb="2" eb="4">
      <t>ソンシツ</t>
    </rPh>
    <rPh sb="5" eb="7">
      <t>キンガク</t>
    </rPh>
    <phoneticPr fontId="4"/>
  </si>
  <si>
    <t>７，２５１，９８１円</t>
    <rPh sb="9" eb="10">
      <t>エン</t>
    </rPh>
    <phoneticPr fontId="4"/>
  </si>
  <si>
    <t>(評価金額の算定方法）</t>
    <rPh sb="1" eb="3">
      <t>ヒョウカ</t>
    </rPh>
    <rPh sb="3" eb="5">
      <t>キンガク</t>
    </rPh>
    <rPh sb="6" eb="8">
      <t>サンテイ</t>
    </rPh>
    <rPh sb="8" eb="10">
      <t>ホウホウ</t>
    </rPh>
    <phoneticPr fontId="4"/>
  </si>
  <si>
    <t>固定資産税評価額を0.7で除した価額を評価金額としている。</t>
    <rPh sb="0" eb="2">
      <t>コテイ</t>
    </rPh>
    <rPh sb="2" eb="5">
      <t>シサンゼイ</t>
    </rPh>
    <rPh sb="5" eb="8">
      <t>ヒョウカガク</t>
    </rPh>
    <rPh sb="13" eb="14">
      <t>ジョ</t>
    </rPh>
    <rPh sb="16" eb="18">
      <t>カガク</t>
    </rPh>
    <rPh sb="19" eb="21">
      <t>ヒョウカ</t>
    </rPh>
    <rPh sb="21" eb="23">
      <t>キンガク</t>
    </rPh>
    <phoneticPr fontId="4"/>
  </si>
  <si>
    <t>計算書類に対する注記（収益事業  聖母病院）</t>
    <rPh sb="0" eb="2">
      <t>ケイサン</t>
    </rPh>
    <rPh sb="2" eb="4">
      <t>ショルイ</t>
    </rPh>
    <rPh sb="5" eb="6">
      <t>タイ</t>
    </rPh>
    <rPh sb="8" eb="10">
      <t>チュウキ</t>
    </rPh>
    <rPh sb="11" eb="13">
      <t>シュウエキ</t>
    </rPh>
    <rPh sb="13" eb="15">
      <t>ジギョウ</t>
    </rPh>
    <rPh sb="17" eb="19">
      <t>セイボ</t>
    </rPh>
    <rPh sb="19" eb="21">
      <t>ビョウイン</t>
    </rPh>
    <phoneticPr fontId="4"/>
  </si>
  <si>
    <t>商品・製品・・最終仕入原価法に基づく原価法</t>
    <rPh sb="0" eb="2">
      <t>ショウヒン</t>
    </rPh>
    <rPh sb="3" eb="5">
      <t>セイヒン</t>
    </rPh>
    <rPh sb="7" eb="9">
      <t>サイシュウ</t>
    </rPh>
    <rPh sb="9" eb="11">
      <t>シイレ</t>
    </rPh>
    <rPh sb="11" eb="13">
      <t>ゲンカ</t>
    </rPh>
    <rPh sb="13" eb="14">
      <t>ホウ</t>
    </rPh>
    <rPh sb="15" eb="16">
      <t>モト</t>
    </rPh>
    <rPh sb="18" eb="21">
      <t>ゲンカホウ</t>
    </rPh>
    <phoneticPr fontId="4"/>
  </si>
  <si>
    <t>当該拠点において作成する計算書類等は次のとおりとなっている。</t>
    <rPh sb="0" eb="2">
      <t>トウガイ</t>
    </rPh>
    <rPh sb="2" eb="4">
      <t>キョテン</t>
    </rPh>
    <rPh sb="8" eb="10">
      <t>サクセイ</t>
    </rPh>
    <rPh sb="12" eb="14">
      <t>ケイサン</t>
    </rPh>
    <rPh sb="14" eb="16">
      <t>ショルイ</t>
    </rPh>
    <rPh sb="16" eb="17">
      <t>トウ</t>
    </rPh>
    <rPh sb="18" eb="19">
      <t>ツギ</t>
    </rPh>
    <phoneticPr fontId="4"/>
  </si>
  <si>
    <t>（１）収益事業聖母病院拠点計算書類（会計基準省令第一号第四様式、第二号第四様式、</t>
    <rPh sb="3" eb="5">
      <t>シュウエキ</t>
    </rPh>
    <rPh sb="5" eb="7">
      <t>ジギョウ</t>
    </rPh>
    <rPh sb="7" eb="9">
      <t>セイボ</t>
    </rPh>
    <rPh sb="9" eb="11">
      <t>ビョウイン</t>
    </rPh>
    <rPh sb="11" eb="13">
      <t>キョテン</t>
    </rPh>
    <rPh sb="13" eb="15">
      <t>ケイサン</t>
    </rPh>
    <rPh sb="15" eb="17">
      <t>ショルイ</t>
    </rPh>
    <rPh sb="18" eb="20">
      <t>カイケイ</t>
    </rPh>
    <rPh sb="20" eb="22">
      <t>キジュン</t>
    </rPh>
    <rPh sb="22" eb="24">
      <t>ショウレイ</t>
    </rPh>
    <rPh sb="24" eb="25">
      <t>ダイ</t>
    </rPh>
    <rPh sb="25" eb="26">
      <t>イチ</t>
    </rPh>
    <rPh sb="26" eb="27">
      <t>ゴウ</t>
    </rPh>
    <rPh sb="27" eb="28">
      <t>ダイ</t>
    </rPh>
    <rPh sb="28" eb="29">
      <t>ヨン</t>
    </rPh>
    <rPh sb="29" eb="31">
      <t>ヨウシキ</t>
    </rPh>
    <rPh sb="32" eb="33">
      <t>ダイ</t>
    </rPh>
    <rPh sb="33" eb="34">
      <t>ニ</t>
    </rPh>
    <rPh sb="34" eb="35">
      <t>ゴウ</t>
    </rPh>
    <rPh sb="35" eb="36">
      <t>ダイ</t>
    </rPh>
    <rPh sb="36" eb="37">
      <t>ヨン</t>
    </rPh>
    <rPh sb="37" eb="39">
      <t>ヨウシキ</t>
    </rPh>
    <phoneticPr fontId="4"/>
  </si>
  <si>
    <t>　　　第三号第四様式）</t>
    <rPh sb="3" eb="4">
      <t>ダイ</t>
    </rPh>
    <rPh sb="4" eb="5">
      <t>サン</t>
    </rPh>
    <rPh sb="5" eb="6">
      <t>ゴウ</t>
    </rPh>
    <rPh sb="6" eb="7">
      <t>ダイ</t>
    </rPh>
    <rPh sb="7" eb="8">
      <t>ヨン</t>
    </rPh>
    <rPh sb="8" eb="10">
      <t>ヨウシキ</t>
    </rPh>
    <phoneticPr fontId="4"/>
  </si>
  <si>
    <t>（２）当該拠点区分においてサービス区分は一つであるため、拠点区分資金収支明細書</t>
    <rPh sb="3" eb="5">
      <t>トウガイ</t>
    </rPh>
    <rPh sb="5" eb="7">
      <t>キョテン</t>
    </rPh>
    <rPh sb="7" eb="9">
      <t>クブン</t>
    </rPh>
    <rPh sb="17" eb="19">
      <t>クブン</t>
    </rPh>
    <rPh sb="20" eb="21">
      <t>ヒト</t>
    </rPh>
    <rPh sb="28" eb="30">
      <t>キョテン</t>
    </rPh>
    <rPh sb="30" eb="32">
      <t>クブン</t>
    </rPh>
    <rPh sb="32" eb="34">
      <t>シキン</t>
    </rPh>
    <rPh sb="34" eb="36">
      <t>シュウシ</t>
    </rPh>
    <rPh sb="36" eb="39">
      <t>メイサイショ</t>
    </rPh>
    <phoneticPr fontId="4"/>
  </si>
  <si>
    <t>　　　（別紙3（⑩））及び拠点区分事業活動明細書（別紙3（⑪））は省略している。</t>
    <rPh sb="4" eb="6">
      <t>ベッシ</t>
    </rPh>
    <rPh sb="11" eb="12">
      <t>オヨ</t>
    </rPh>
    <rPh sb="13" eb="15">
      <t>キョテン</t>
    </rPh>
    <rPh sb="15" eb="17">
      <t>クブン</t>
    </rPh>
    <rPh sb="17" eb="19">
      <t>ジギョウ</t>
    </rPh>
    <rPh sb="19" eb="21">
      <t>カツドウ</t>
    </rPh>
    <rPh sb="21" eb="24">
      <t>メイサイショ</t>
    </rPh>
    <rPh sb="25" eb="27">
      <t>ベッシ</t>
    </rPh>
    <rPh sb="33" eb="35">
      <t>ショウリャク</t>
    </rPh>
    <phoneticPr fontId="4"/>
  </si>
  <si>
    <t>６．基本金又は固定資産の売却若しくは処分に係る国庫補助金等特別積立金の取崩</t>
    <rPh sb="2" eb="4">
      <t>キホン</t>
    </rPh>
    <rPh sb="4" eb="5">
      <t>キン</t>
    </rPh>
    <rPh sb="5" eb="6">
      <t>マタ</t>
    </rPh>
    <rPh sb="7" eb="9">
      <t>コテイ</t>
    </rPh>
    <rPh sb="9" eb="11">
      <t>シサン</t>
    </rPh>
    <rPh sb="12" eb="14">
      <t>バイキャク</t>
    </rPh>
    <rPh sb="14" eb="15">
      <t>モ</t>
    </rPh>
    <rPh sb="18" eb="20">
      <t>ショブン</t>
    </rPh>
    <rPh sb="21" eb="22">
      <t>カカワ</t>
    </rPh>
    <rPh sb="23" eb="25">
      <t>コッコ</t>
    </rPh>
    <rPh sb="25" eb="28">
      <t>ホジョキン</t>
    </rPh>
    <rPh sb="28" eb="29">
      <t>トウ</t>
    </rPh>
    <rPh sb="29" eb="31">
      <t>トクベツ</t>
    </rPh>
    <rPh sb="31" eb="33">
      <t>ツミタテ</t>
    </rPh>
    <rPh sb="33" eb="34">
      <t>キン</t>
    </rPh>
    <rPh sb="35" eb="36">
      <t>ト</t>
    </rPh>
    <rPh sb="36" eb="37">
      <t>クズ</t>
    </rPh>
    <phoneticPr fontId="4"/>
  </si>
  <si>
    <t>建物（普通財産）</t>
    <rPh sb="3" eb="5">
      <t>フツウ</t>
    </rPh>
    <rPh sb="5" eb="7">
      <t>ザイサン</t>
    </rPh>
    <phoneticPr fontId="4"/>
  </si>
  <si>
    <t>（2）　税効果会計関係</t>
    <rPh sb="4" eb="5">
      <t>ゼイ</t>
    </rPh>
    <rPh sb="5" eb="7">
      <t>コウカ</t>
    </rPh>
    <rPh sb="7" eb="9">
      <t>カイケイ</t>
    </rPh>
    <rPh sb="9" eb="11">
      <t>カンケイ</t>
    </rPh>
    <phoneticPr fontId="4"/>
  </si>
  <si>
    <t>帰属させる方法は、給付算定式基準による。</t>
    <rPh sb="0" eb="2">
      <t>キゾク</t>
    </rPh>
    <rPh sb="5" eb="7">
      <t>ホウホウ</t>
    </rPh>
    <rPh sb="9" eb="11">
      <t>キュウフ</t>
    </rPh>
    <rPh sb="11" eb="13">
      <t>サンテイ</t>
    </rPh>
    <rPh sb="13" eb="14">
      <t>シキ</t>
    </rPh>
    <rPh sb="14" eb="16">
      <t>キジュン</t>
    </rPh>
    <phoneticPr fontId="4"/>
  </si>
  <si>
    <t>　　　記載不要</t>
    <rPh sb="3" eb="7">
      <t>キサイフヨウ</t>
    </rPh>
    <phoneticPr fontId="4"/>
  </si>
  <si>
    <t xml:space="preserve">１６. 合併又は事業の譲渡若しくは譲受けが行われた場合には、その旨及び概要 </t>
    <phoneticPr fontId="4"/>
  </si>
  <si>
    <t>１７．その他社会福祉法人の資金収支及び純資産増減の状況並びに資産、負債及び</t>
    <rPh sb="5" eb="6">
      <t>タ</t>
    </rPh>
    <rPh sb="6" eb="8">
      <t>シャカイ</t>
    </rPh>
    <rPh sb="8" eb="10">
      <t>フクシ</t>
    </rPh>
    <rPh sb="10" eb="12">
      <t>ホウジン</t>
    </rPh>
    <rPh sb="13" eb="15">
      <t>シキン</t>
    </rPh>
    <rPh sb="15" eb="17">
      <t>シュウシ</t>
    </rPh>
    <rPh sb="17" eb="18">
      <t>オヨ</t>
    </rPh>
    <rPh sb="19" eb="22">
      <t>ジュンシサン</t>
    </rPh>
    <rPh sb="22" eb="24">
      <t>ゾウゲン</t>
    </rPh>
    <rPh sb="25" eb="27">
      <t>ジョウキョウ</t>
    </rPh>
    <rPh sb="27" eb="28">
      <t>ナラ</t>
    </rPh>
    <rPh sb="30" eb="32">
      <t>シサン</t>
    </rPh>
    <rPh sb="33" eb="35">
      <t>フサイ</t>
    </rPh>
    <rPh sb="35" eb="36">
      <t>オヨ</t>
    </rPh>
    <phoneticPr fontId="4"/>
  </si>
  <si>
    <t>端数調整</t>
    <rPh sb="0" eb="2">
      <t>ハスウ</t>
    </rPh>
    <rPh sb="2" eb="4">
      <t>チョウセイ</t>
    </rPh>
    <phoneticPr fontId="4"/>
  </si>
  <si>
    <t>X.  税効果会計関係</t>
    <rPh sb="4" eb="11">
      <t>ゼイコウカカイケイカンケイ</t>
    </rPh>
    <phoneticPr fontId="3"/>
  </si>
  <si>
    <t>（１）繰延税金資産の発生の主な原因別の内訳は以下のとおりである。</t>
    <rPh sb="3" eb="5">
      <t>クリノベ</t>
    </rPh>
    <rPh sb="5" eb="7">
      <t>ゼイキン</t>
    </rPh>
    <rPh sb="7" eb="9">
      <t>シサン</t>
    </rPh>
    <rPh sb="10" eb="12">
      <t>ハッセイ</t>
    </rPh>
    <rPh sb="13" eb="14">
      <t>オモ</t>
    </rPh>
    <rPh sb="15" eb="17">
      <t>ゲンイン</t>
    </rPh>
    <rPh sb="17" eb="18">
      <t>ベツ</t>
    </rPh>
    <rPh sb="19" eb="21">
      <t>ウチワケ</t>
    </rPh>
    <rPh sb="22" eb="24">
      <t>イカ</t>
    </rPh>
    <phoneticPr fontId="3"/>
  </si>
  <si>
    <t>（単位：円）</t>
    <rPh sb="1" eb="3">
      <t>タンイ</t>
    </rPh>
    <rPh sb="4" eb="5">
      <t>エン</t>
    </rPh>
    <phoneticPr fontId="3"/>
  </si>
  <si>
    <t>繰延税金資産</t>
    <rPh sb="0" eb="2">
      <t>クリノベ</t>
    </rPh>
    <rPh sb="2" eb="4">
      <t>ゼイキン</t>
    </rPh>
    <rPh sb="4" eb="6">
      <t>シサン</t>
    </rPh>
    <phoneticPr fontId="3"/>
  </si>
  <si>
    <t>税務上の繰越欠損金</t>
    <rPh sb="0" eb="3">
      <t>ゼイムジョウ</t>
    </rPh>
    <rPh sb="4" eb="9">
      <t>クリコシケッソンキン</t>
    </rPh>
    <phoneticPr fontId="3"/>
  </si>
  <si>
    <t>減価償却超過額</t>
    <rPh sb="0" eb="7">
      <t>ゲンカショウキャクチョウカガク</t>
    </rPh>
    <phoneticPr fontId="3"/>
  </si>
  <si>
    <t>北広島土地減損</t>
    <rPh sb="0" eb="3">
      <t>キタヒロシマ</t>
    </rPh>
    <rPh sb="3" eb="7">
      <t>トチゲンソン</t>
    </rPh>
    <phoneticPr fontId="3"/>
  </si>
  <si>
    <t>繰延税金資産小計</t>
    <rPh sb="0" eb="6">
      <t>クリノベゼイキンシサン</t>
    </rPh>
    <rPh sb="6" eb="8">
      <t>ショウケイ</t>
    </rPh>
    <phoneticPr fontId="3"/>
  </si>
  <si>
    <t>税務上の繰越欠損金に係る評価性引当額(*1)</t>
    <rPh sb="0" eb="2">
      <t>ゼイム</t>
    </rPh>
    <rPh sb="2" eb="3">
      <t>ジョウ</t>
    </rPh>
    <rPh sb="4" eb="6">
      <t>クリコシ</t>
    </rPh>
    <rPh sb="6" eb="8">
      <t>ケッソン</t>
    </rPh>
    <rPh sb="8" eb="9">
      <t>キン</t>
    </rPh>
    <rPh sb="10" eb="11">
      <t>カカ</t>
    </rPh>
    <rPh sb="12" eb="15">
      <t>ヒョウカセイ</t>
    </rPh>
    <rPh sb="15" eb="17">
      <t>ヒキアテ</t>
    </rPh>
    <rPh sb="17" eb="18">
      <t>ガク</t>
    </rPh>
    <phoneticPr fontId="3"/>
  </si>
  <si>
    <t>将来減算一時差異の合計に係る評価性引当額</t>
    <rPh sb="0" eb="8">
      <t>ショウライゲンサンイチジサイ</t>
    </rPh>
    <rPh sb="9" eb="11">
      <t>ゴウケイ</t>
    </rPh>
    <rPh sb="12" eb="13">
      <t>カカ</t>
    </rPh>
    <rPh sb="14" eb="16">
      <t>ヒョウカ</t>
    </rPh>
    <rPh sb="16" eb="17">
      <t>セイ</t>
    </rPh>
    <rPh sb="17" eb="19">
      <t>ヒキアテ</t>
    </rPh>
    <rPh sb="19" eb="20">
      <t>ガク</t>
    </rPh>
    <phoneticPr fontId="3"/>
  </si>
  <si>
    <t>評価性引当額小計</t>
    <rPh sb="0" eb="6">
      <t>ヒョウカセイヒキアテガク</t>
    </rPh>
    <rPh sb="6" eb="8">
      <t>ショウケイ</t>
    </rPh>
    <phoneticPr fontId="3"/>
  </si>
  <si>
    <t>繰延税金資産合計</t>
    <rPh sb="0" eb="2">
      <t>クリノベ</t>
    </rPh>
    <rPh sb="2" eb="4">
      <t>ゼイキン</t>
    </rPh>
    <rPh sb="4" eb="6">
      <t>シサン</t>
    </rPh>
    <rPh sb="6" eb="8">
      <t>ゴウケイ</t>
    </rPh>
    <phoneticPr fontId="3"/>
  </si>
  <si>
    <t>貯蔵品、医薬品、診療・療養費等材料、給食用材料・・最終仕入原価法に基づく原価法</t>
    <rPh sb="0" eb="3">
      <t>チョゾウヒン</t>
    </rPh>
    <rPh sb="4" eb="7">
      <t>イヤクヒン</t>
    </rPh>
    <rPh sb="8" eb="10">
      <t>シンリョウ</t>
    </rPh>
    <rPh sb="11" eb="13">
      <t>リョウヨウ</t>
    </rPh>
    <rPh sb="13" eb="14">
      <t>ヒ</t>
    </rPh>
    <rPh sb="14" eb="15">
      <t>トウ</t>
    </rPh>
    <rPh sb="15" eb="17">
      <t>ザイリョウ</t>
    </rPh>
    <rPh sb="18" eb="21">
      <t>キュウショクヨウ</t>
    </rPh>
    <rPh sb="21" eb="23">
      <t>ザイリョウ</t>
    </rPh>
    <rPh sb="25" eb="27">
      <t>サイシュウ</t>
    </rPh>
    <rPh sb="27" eb="29">
      <t>シイレ</t>
    </rPh>
    <rPh sb="29" eb="32">
      <t>ゲンカホウ</t>
    </rPh>
    <rPh sb="33" eb="34">
      <t>モト</t>
    </rPh>
    <rPh sb="36" eb="39">
      <t>ゲンカホウ</t>
    </rPh>
    <phoneticPr fontId="4"/>
  </si>
  <si>
    <t>それぞれ20,582,232円である。</t>
    <rPh sb="14" eb="15">
      <t>エン</t>
    </rPh>
    <phoneticPr fontId="4"/>
  </si>
  <si>
    <t xml:space="preserve">  該当なし</t>
    <rPh sb="2" eb="4">
      <t>ガイトウ</t>
    </rPh>
    <phoneticPr fontId="4"/>
  </si>
  <si>
    <t>・該当なし</t>
    <rPh sb="1" eb="3">
      <t>ガイトウ</t>
    </rPh>
    <phoneticPr fontId="4"/>
  </si>
  <si>
    <t>当年度新たに発生した所有権移転外ファイナンス・リース取引に関わる資産及び負債の額は、</t>
    <rPh sb="0" eb="3">
      <t>トウネンド</t>
    </rPh>
    <rPh sb="3" eb="4">
      <t>アラ</t>
    </rPh>
    <rPh sb="6" eb="8">
      <t>ハッセイ</t>
    </rPh>
    <rPh sb="10" eb="13">
      <t>ショユウケン</t>
    </rPh>
    <rPh sb="13" eb="15">
      <t>イテン</t>
    </rPh>
    <rPh sb="15" eb="16">
      <t>ガイ</t>
    </rPh>
    <rPh sb="26" eb="28">
      <t>トリヒキ</t>
    </rPh>
    <rPh sb="29" eb="30">
      <t>カカ</t>
    </rPh>
    <rPh sb="32" eb="34">
      <t>シサン</t>
    </rPh>
    <rPh sb="34" eb="35">
      <t>オヨ</t>
    </rPh>
    <rPh sb="36" eb="38">
      <t>フサイ</t>
    </rPh>
    <rPh sb="39" eb="40">
      <t>ガク</t>
    </rPh>
    <phoneticPr fontId="4"/>
  </si>
  <si>
    <t xml:space="preserve">それぞれ12,829,080円である。 </t>
    <rPh sb="14" eb="15">
      <t>エン</t>
    </rPh>
    <phoneticPr fontId="4"/>
  </si>
  <si>
    <t>　　当年度新たに発生した所有権移転外ファイナンス・リース取引に関わる資産及び負債の額は、</t>
    <rPh sb="2" eb="5">
      <t>トウネンド</t>
    </rPh>
    <rPh sb="5" eb="6">
      <t>アラ</t>
    </rPh>
    <rPh sb="8" eb="10">
      <t>ハッセイ</t>
    </rPh>
    <rPh sb="12" eb="15">
      <t>ショユウケン</t>
    </rPh>
    <rPh sb="15" eb="17">
      <t>イテン</t>
    </rPh>
    <rPh sb="17" eb="18">
      <t>ガイ</t>
    </rPh>
    <rPh sb="28" eb="30">
      <t>トリヒキ</t>
    </rPh>
    <rPh sb="31" eb="32">
      <t>カカ</t>
    </rPh>
    <rPh sb="34" eb="36">
      <t>シサン</t>
    </rPh>
    <rPh sb="36" eb="37">
      <t>オヨ</t>
    </rPh>
    <rPh sb="38" eb="40">
      <t>フサイ</t>
    </rPh>
    <rPh sb="41" eb="42">
      <t>ガク</t>
    </rPh>
    <phoneticPr fontId="4"/>
  </si>
  <si>
    <t>計算書類に対する注記（公益事業　深谷俣野地域ケアプラザ）</t>
    <rPh sb="0" eb="2">
      <t>ケイサン</t>
    </rPh>
    <rPh sb="2" eb="4">
      <t>ショルイ</t>
    </rPh>
    <rPh sb="5" eb="6">
      <t>タイ</t>
    </rPh>
    <rPh sb="8" eb="10">
      <t>チュウキ</t>
    </rPh>
    <rPh sb="11" eb="13">
      <t>コウエキ</t>
    </rPh>
    <rPh sb="13" eb="15">
      <t>ジギョウ</t>
    </rPh>
    <rPh sb="16" eb="18">
      <t>フカヤ</t>
    </rPh>
    <rPh sb="18" eb="20">
      <t>マタノ</t>
    </rPh>
    <rPh sb="20" eb="22">
      <t>チイキ</t>
    </rPh>
    <phoneticPr fontId="4"/>
  </si>
  <si>
    <r>
      <t>(１) 公益事業　深谷俣野地域ケアプラザ拠点計算書類</t>
    </r>
    <r>
      <rPr>
        <sz val="9"/>
        <rFont val="ＭＳ 明朝"/>
        <family val="1"/>
        <charset val="128"/>
      </rPr>
      <t>(会計基準省令第一号第四様式、第二号第四様式、第三号第四様式)</t>
    </r>
    <rPh sb="4" eb="6">
      <t>コウエキ</t>
    </rPh>
    <rPh sb="6" eb="8">
      <t>ジギョウ</t>
    </rPh>
    <rPh sb="9" eb="11">
      <t>フカヤ</t>
    </rPh>
    <rPh sb="11" eb="13">
      <t>マタノ</t>
    </rPh>
    <rPh sb="13" eb="15">
      <t>チイキ</t>
    </rPh>
    <rPh sb="20" eb="22">
      <t>キョテン</t>
    </rPh>
    <rPh sb="22" eb="24">
      <t>ケイサン</t>
    </rPh>
    <rPh sb="24" eb="26">
      <t>ショルイ</t>
    </rPh>
    <rPh sb="27" eb="29">
      <t>カイケイ</t>
    </rPh>
    <rPh sb="29" eb="31">
      <t>キジュン</t>
    </rPh>
    <rPh sb="31" eb="33">
      <t>ショウレイ</t>
    </rPh>
    <rPh sb="33" eb="34">
      <t>ダイ</t>
    </rPh>
    <rPh sb="34" eb="35">
      <t>１</t>
    </rPh>
    <rPh sb="36" eb="37">
      <t>ダイ</t>
    </rPh>
    <rPh sb="37" eb="38">
      <t>４</t>
    </rPh>
    <rPh sb="42" eb="43">
      <t>２</t>
    </rPh>
    <rPh sb="44" eb="45">
      <t>ダイ</t>
    </rPh>
    <rPh sb="45" eb="46">
      <t>４</t>
    </rPh>
    <rPh sb="50" eb="51">
      <t>３</t>
    </rPh>
    <rPh sb="52" eb="53">
      <t>ダイ</t>
    </rPh>
    <rPh sb="53" eb="54">
      <t>４</t>
    </rPh>
    <phoneticPr fontId="4"/>
  </si>
  <si>
    <t>計算書類に対する注記（公益事業　聖母病院　訪問看護ステーション）</t>
    <rPh sb="0" eb="2">
      <t>ケイサン</t>
    </rPh>
    <rPh sb="2" eb="4">
      <t>ショルイ</t>
    </rPh>
    <rPh sb="5" eb="6">
      <t>タイ</t>
    </rPh>
    <rPh sb="8" eb="10">
      <t>チュウキ</t>
    </rPh>
    <rPh sb="11" eb="13">
      <t>コウエキ</t>
    </rPh>
    <rPh sb="13" eb="15">
      <t>ジギョウ</t>
    </rPh>
    <rPh sb="16" eb="18">
      <t>セイボ</t>
    </rPh>
    <rPh sb="18" eb="20">
      <t>ビョウイン</t>
    </rPh>
    <rPh sb="21" eb="23">
      <t>ホウモン</t>
    </rPh>
    <rPh sb="23" eb="25">
      <t>カンゴ</t>
    </rPh>
    <phoneticPr fontId="4"/>
  </si>
  <si>
    <t>計算書類に対する注記（公益事業　原宿地域ケアプラザ）</t>
    <rPh sb="0" eb="2">
      <t>ケイサン</t>
    </rPh>
    <rPh sb="2" eb="4">
      <t>ショルイ</t>
    </rPh>
    <rPh sb="5" eb="6">
      <t>タイ</t>
    </rPh>
    <rPh sb="8" eb="10">
      <t>チュウキ</t>
    </rPh>
    <rPh sb="11" eb="13">
      <t>コウエキ</t>
    </rPh>
    <rPh sb="13" eb="15">
      <t>ジギョウ</t>
    </rPh>
    <rPh sb="16" eb="18">
      <t>ハラジュク</t>
    </rPh>
    <rPh sb="18" eb="20">
      <t>チイキ</t>
    </rPh>
    <phoneticPr fontId="4"/>
  </si>
  <si>
    <r>
      <t>(１) 公益事業　原宿地域ケアプラザ拠点計算書類</t>
    </r>
    <r>
      <rPr>
        <sz val="9"/>
        <rFont val="ＭＳ 明朝"/>
        <family val="1"/>
        <charset val="128"/>
      </rPr>
      <t>(会計基準省令第一号第四様式、第二号第四様式、第三号第四様式)</t>
    </r>
    <rPh sb="4" eb="6">
      <t>コウエキ</t>
    </rPh>
    <rPh sb="6" eb="8">
      <t>ジギョウ</t>
    </rPh>
    <rPh sb="9" eb="11">
      <t>ハラジュク</t>
    </rPh>
    <rPh sb="11" eb="13">
      <t>チイキ</t>
    </rPh>
    <rPh sb="18" eb="20">
      <t>キョテン</t>
    </rPh>
    <rPh sb="20" eb="22">
      <t>ケイサン</t>
    </rPh>
    <rPh sb="22" eb="24">
      <t>ショルイ</t>
    </rPh>
    <rPh sb="25" eb="27">
      <t>カイケイ</t>
    </rPh>
    <rPh sb="27" eb="29">
      <t>キジュン</t>
    </rPh>
    <rPh sb="29" eb="31">
      <t>ショウレイ</t>
    </rPh>
    <rPh sb="31" eb="32">
      <t>ダイ</t>
    </rPh>
    <rPh sb="32" eb="33">
      <t>１</t>
    </rPh>
    <rPh sb="34" eb="35">
      <t>ダイ</t>
    </rPh>
    <rPh sb="35" eb="36">
      <t>４</t>
    </rPh>
    <rPh sb="40" eb="41">
      <t>２</t>
    </rPh>
    <rPh sb="42" eb="43">
      <t>ダイ</t>
    </rPh>
    <rPh sb="43" eb="44">
      <t>４</t>
    </rPh>
    <rPh sb="48" eb="49">
      <t>３</t>
    </rPh>
    <rPh sb="50" eb="51">
      <t>ダイ</t>
    </rPh>
    <rPh sb="51" eb="52">
      <t>４</t>
    </rPh>
    <phoneticPr fontId="4"/>
  </si>
  <si>
    <t>計算書類に対する注記（介護保険施設　原宿地域ケアプラザ）</t>
    <rPh sb="5" eb="6">
      <t>タイ</t>
    </rPh>
    <rPh sb="8" eb="10">
      <t>チュウキ</t>
    </rPh>
    <rPh sb="11" eb="13">
      <t>カイゴ</t>
    </rPh>
    <rPh sb="13" eb="15">
      <t>ホケン</t>
    </rPh>
    <rPh sb="15" eb="17">
      <t>シセツ</t>
    </rPh>
    <rPh sb="18" eb="20">
      <t>ハラジュク</t>
    </rPh>
    <rPh sb="20" eb="22">
      <t>チイキ</t>
    </rPh>
    <phoneticPr fontId="4"/>
  </si>
  <si>
    <t>(１) 介護保険施設　原宿地域ケアプラザ拠点計算書類(会計基準省令第一号第四様式、第二号第四様式、第三号第四様式)</t>
    <rPh sb="4" eb="6">
      <t>カイゴ</t>
    </rPh>
    <rPh sb="6" eb="8">
      <t>ホケン</t>
    </rPh>
    <rPh sb="8" eb="10">
      <t>シセツ</t>
    </rPh>
    <rPh sb="11" eb="13">
      <t>ハラジュク</t>
    </rPh>
    <rPh sb="13" eb="15">
      <t>チイキ</t>
    </rPh>
    <phoneticPr fontId="4"/>
  </si>
  <si>
    <t>（丘介護・原宿介護・丘措置・聖母病院医療・深谷公益）</t>
    <rPh sb="1" eb="2">
      <t>オカ</t>
    </rPh>
    <rPh sb="2" eb="4">
      <t>カイゴ</t>
    </rPh>
    <rPh sb="5" eb="7">
      <t>ハラジュク</t>
    </rPh>
    <rPh sb="7" eb="9">
      <t>カイゴ</t>
    </rPh>
    <rPh sb="10" eb="11">
      <t>オカ</t>
    </rPh>
    <rPh sb="11" eb="13">
      <t>ソチ</t>
    </rPh>
    <rPh sb="14" eb="16">
      <t>セイボ</t>
    </rPh>
    <rPh sb="16" eb="18">
      <t>ビョウイン</t>
    </rPh>
    <rPh sb="18" eb="20">
      <t>イリョウ</t>
    </rPh>
    <rPh sb="21" eb="23">
      <t>フカヤ</t>
    </rPh>
    <rPh sb="23" eb="25">
      <t>コウエキ</t>
    </rPh>
    <phoneticPr fontId="4"/>
  </si>
  <si>
    <t>　　それぞれ2,871,000円である。</t>
    <phoneticPr fontId="4"/>
  </si>
  <si>
    <t>（聖母病院医療）20,582,232円、(聖母ホーム介護）12,829,080円 、（園介護）2,871,000円である。</t>
    <rPh sb="43" eb="44">
      <t>ソノ</t>
    </rPh>
    <rPh sb="44" eb="46">
      <t>カイゴ</t>
    </rPh>
    <phoneticPr fontId="4"/>
  </si>
  <si>
    <t>当年度に新たに計上した所有権移転外ファイナンス・リース取引に関わる資産及び債務の額は、それぞれ</t>
    <rPh sb="0" eb="3">
      <t>トウネンド</t>
    </rPh>
    <rPh sb="4" eb="5">
      <t>アラ</t>
    </rPh>
    <rPh sb="7" eb="9">
      <t>ケイジョウ</t>
    </rPh>
    <rPh sb="11" eb="14">
      <t>ショユウケン</t>
    </rPh>
    <rPh sb="14" eb="16">
      <t>イテン</t>
    </rPh>
    <rPh sb="16" eb="17">
      <t>ガイ</t>
    </rPh>
    <rPh sb="27" eb="29">
      <t>トリヒキ</t>
    </rPh>
    <rPh sb="30" eb="31">
      <t>カカ</t>
    </rPh>
    <rPh sb="33" eb="35">
      <t>シサン</t>
    </rPh>
    <rPh sb="35" eb="36">
      <t>オヨ</t>
    </rPh>
    <rPh sb="37" eb="39">
      <t>サイム</t>
    </rPh>
    <rPh sb="40" eb="41">
      <t>ガク</t>
    </rPh>
    <phoneticPr fontId="4"/>
  </si>
  <si>
    <t>前期端数調整</t>
    <rPh sb="0" eb="2">
      <t>ゼンキ</t>
    </rPh>
    <rPh sb="2" eb="4">
      <t>ハスウ</t>
    </rPh>
    <rPh sb="4" eb="6">
      <t>チョウセイ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</si>
</sst>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 &quot;#,##0"/>
    <numFmt numFmtId="177" formatCode="#,##0;\-#,##0;&quot;-&quot;"/>
    <numFmt numFmtId="178" formatCode="0_);\(0\)"/>
    <numFmt numFmtId="179" formatCode="0.0_ "/>
    <numFmt numFmtId="180" formatCode="#,##0&quot; 円&quot;;\△#,##0&quot; 円&quot;"/>
  </numFmts>
  <fonts count="41">
    <font>
      <sz val="11"/>
      <name val="ＭＳ Ｐゴシック"/>
      <family val="3"/>
      <charset val="128"/>
    </font>
    <font>
      <sz val="11"/>
      <name val="ＭＳ Ｐゴシック"/>
      <family val="3"/>
      <charset val="128"/>
    </font>
    <font>
      <u/>
      <sz val="11"/>
      <color indexed="12"/>
      <name val="ＭＳ Ｐゴシック"/>
      <family val="3"/>
      <charset val="128"/>
    </font>
    <font>
      <u/>
      <sz val="11"/>
      <color indexed="36"/>
      <name val="ＭＳ Ｐゴシック"/>
      <family val="3"/>
      <charset val="128"/>
    </font>
    <font>
      <sz val="6"/>
      <name val="ＭＳ Ｐゴシック"/>
      <family val="3"/>
      <charset val="128"/>
    </font>
    <font>
      <sz val="10"/>
      <color indexed="8"/>
      <name val="Arial"/>
      <family val="2"/>
    </font>
    <font>
      <sz val="9"/>
      <name val="Times New Roman"/>
      <family val="1"/>
    </font>
    <font>
      <b/>
      <sz val="12"/>
      <name val="Arial"/>
      <family val="2"/>
    </font>
    <font>
      <sz val="8"/>
      <color indexed="16"/>
      <name val="Century Schoolbook"/>
      <family val="1"/>
    </font>
    <font>
      <b/>
      <i/>
      <sz val="10"/>
      <name val="Times New Roman"/>
      <family val="1"/>
    </font>
    <font>
      <b/>
      <sz val="9"/>
      <name val="Times New Roman"/>
      <family val="1"/>
    </font>
    <font>
      <sz val="9"/>
      <color indexed="81"/>
      <name val="ＭＳ Ｐゴシック"/>
      <family val="3"/>
      <charset val="128"/>
    </font>
    <font>
      <b/>
      <sz val="9"/>
      <color indexed="81"/>
      <name val="ＭＳ Ｐゴシック"/>
      <family val="3"/>
      <charset val="128"/>
    </font>
    <font>
      <sz val="10.5"/>
      <name val="ＭＳ 明朝"/>
      <family val="1"/>
      <charset val="128"/>
    </font>
    <font>
      <sz val="14"/>
      <name val="HG丸ｺﾞｼｯｸM-PRO"/>
      <family val="3"/>
      <charset val="128"/>
    </font>
    <font>
      <sz val="12"/>
      <name val="ＭＳ ゴシック"/>
      <family val="3"/>
      <charset val="128"/>
    </font>
    <font>
      <sz val="10.5"/>
      <name val="ＭＳ Ｐ明朝"/>
      <family val="1"/>
      <charset val="128"/>
    </font>
    <font>
      <sz val="10"/>
      <name val="ＭＳ 明朝"/>
      <family val="1"/>
      <charset val="128"/>
    </font>
    <font>
      <sz val="11"/>
      <name val="ＭＳ 明朝"/>
      <family val="1"/>
      <charset val="128"/>
    </font>
    <font>
      <sz val="9"/>
      <color indexed="81"/>
      <name val="MS P ゴシック"/>
      <family val="3"/>
      <charset val="128"/>
    </font>
    <font>
      <b/>
      <sz val="9"/>
      <color indexed="81"/>
      <name val="MS P ゴシック"/>
      <family val="3"/>
      <charset val="128"/>
    </font>
    <font>
      <sz val="10.5"/>
      <name val="ＭＳ ゴシック"/>
      <family val="3"/>
      <charset val="128"/>
    </font>
    <font>
      <sz val="11"/>
      <name val="ＭＳ Ｐ明朝"/>
      <family val="1"/>
      <charset val="128"/>
    </font>
    <font>
      <sz val="8.5"/>
      <name val="ＭＳ 明朝"/>
      <family val="1"/>
      <charset val="128"/>
    </font>
    <font>
      <sz val="10.5"/>
      <name val="ＭＳ Ｐゴシック"/>
      <family val="3"/>
      <charset val="128"/>
    </font>
    <font>
      <sz val="9"/>
      <name val="ＭＳ 明朝"/>
      <family val="1"/>
      <charset val="128"/>
    </font>
    <font>
      <strike/>
      <sz val="10.5"/>
      <name val="ＭＳ 明朝"/>
      <family val="1"/>
      <charset val="128"/>
    </font>
    <font>
      <sz val="11"/>
      <color theme="1"/>
      <name val="ＭＳ Ｐゴシック"/>
      <family val="3"/>
      <charset val="128"/>
    </font>
    <font>
      <sz val="10"/>
      <color theme="1"/>
      <name val="Arial"/>
      <family val="2"/>
    </font>
    <font>
      <sz val="12"/>
      <name val="ＭＳ Ｐゴシック"/>
      <family val="3"/>
      <charset val="128"/>
    </font>
    <font>
      <sz val="14"/>
      <name val="ＭＳ Ｐ明朝"/>
      <family val="1"/>
      <charset val="128"/>
    </font>
    <font>
      <sz val="12"/>
      <name val="ＭＳ Ｐ明朝"/>
      <family val="1"/>
      <charset val="128"/>
    </font>
    <font>
      <sz val="11"/>
      <name val="ＭＳ Ｐゴシック"/>
      <family val="3"/>
      <charset val="128"/>
      <scheme val="minor"/>
    </font>
    <font>
      <sz val="9.5"/>
      <name val="ＭＳ 明朝"/>
      <family val="1"/>
      <charset val="128"/>
    </font>
    <font>
      <sz val="9.5"/>
      <name val="ＭＳ Ｐ明朝"/>
      <family val="1"/>
      <charset val="128"/>
    </font>
    <font>
      <b/>
      <sz val="10.5"/>
      <name val="ＭＳ 明朝"/>
      <family val="1"/>
      <charset val="128"/>
    </font>
    <font>
      <sz val="8"/>
      <name val="ＭＳ 明朝"/>
      <family val="1"/>
      <charset val="128"/>
    </font>
    <font>
      <sz val="7"/>
      <name val="ＭＳ 明朝"/>
      <family val="1"/>
      <charset val="128"/>
    </font>
    <font>
      <sz val="8"/>
      <name val="ＭＳ Ｐゴシック"/>
      <family val="3"/>
      <charset val="128"/>
    </font>
    <font>
      <sz val="12"/>
      <name val="ＭＳゴシック"/>
      <family val="3"/>
      <charset val="128"/>
    </font>
    <font>
      <sz val="10"/>
      <name val="Arial"/>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3">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s>
  <cellStyleXfs count="15">
    <xf numFmtId="0" fontId="0" fillId="0" borderId="0"/>
    <xf numFmtId="177" fontId="5" fillId="0" borderId="0" applyFill="0" applyBorder="0" applyAlignment="0"/>
    <xf numFmtId="0" fontId="6" fillId="0" borderId="0">
      <alignment horizontal="left"/>
    </xf>
    <xf numFmtId="0" fontId="7" fillId="0" borderId="1" applyNumberFormat="0" applyAlignment="0" applyProtection="0">
      <alignment horizontal="left" vertical="center"/>
    </xf>
    <xf numFmtId="0" fontId="7" fillId="0" borderId="2">
      <alignment horizontal="left" vertical="center"/>
    </xf>
    <xf numFmtId="4" fontId="6" fillId="0" borderId="0">
      <alignment horizontal="right"/>
    </xf>
    <xf numFmtId="4" fontId="8" fillId="0" borderId="0">
      <alignment horizontal="right"/>
    </xf>
    <xf numFmtId="0" fontId="9" fillId="0" borderId="0">
      <alignment horizontal="left"/>
    </xf>
    <xf numFmtId="0" fontId="10" fillId="0" borderId="0">
      <alignment horizontal="center"/>
    </xf>
    <xf numFmtId="38" fontId="1" fillId="0" borderId="0" applyFont="0" applyFill="0" applyBorder="0" applyAlignment="0" applyProtection="0"/>
    <xf numFmtId="0" fontId="27" fillId="0" borderId="0">
      <alignment vertical="center"/>
    </xf>
    <xf numFmtId="0" fontId="1" fillId="0" borderId="0"/>
    <xf numFmtId="0" fontId="28" fillId="0" borderId="0">
      <alignment vertical="center"/>
    </xf>
    <xf numFmtId="0" fontId="40" fillId="0" borderId="0"/>
    <xf numFmtId="38" fontId="28" fillId="0" borderId="0" applyFont="0" applyFill="0" applyBorder="0" applyAlignment="0" applyProtection="0">
      <alignment vertical="center"/>
    </xf>
  </cellStyleXfs>
  <cellXfs count="269">
    <xf numFmtId="0" fontId="0" fillId="0" borderId="0" xfId="0"/>
    <xf numFmtId="0" fontId="13" fillId="0" borderId="0" xfId="0" applyFont="1" applyAlignment="1">
      <alignment shrinkToFit="1"/>
    </xf>
    <xf numFmtId="0" fontId="13" fillId="0" borderId="0" xfId="0" applyFont="1"/>
    <xf numFmtId="0" fontId="13" fillId="0" borderId="0" xfId="0" applyFont="1" applyAlignment="1">
      <alignment horizontal="right"/>
    </xf>
    <xf numFmtId="0" fontId="16" fillId="0" borderId="0" xfId="0" applyFont="1"/>
    <xf numFmtId="0" fontId="15" fillId="0" borderId="0" xfId="0" applyFont="1" applyAlignment="1">
      <alignment vertical="top"/>
    </xf>
    <xf numFmtId="0" fontId="17" fillId="0" borderId="0" xfId="0" applyFont="1"/>
    <xf numFmtId="0" fontId="13" fillId="0" borderId="0" xfId="0" applyFont="1" applyAlignment="1">
      <alignment horizontal="left" indent="2"/>
    </xf>
    <xf numFmtId="0" fontId="13" fillId="0" borderId="0" xfId="0" applyFont="1" applyAlignment="1">
      <alignment horizontal="left"/>
    </xf>
    <xf numFmtId="0" fontId="18" fillId="0" borderId="0" xfId="0" applyFont="1"/>
    <xf numFmtId="0" fontId="18" fillId="0" borderId="0" xfId="0" applyFont="1" applyAlignment="1">
      <alignment horizontal="right"/>
    </xf>
    <xf numFmtId="0" fontId="21" fillId="0" borderId="0" xfId="0" applyFont="1"/>
    <xf numFmtId="0" fontId="13" fillId="0" borderId="3" xfId="0" applyFont="1" applyBorder="1" applyAlignment="1">
      <alignment horizontal="right"/>
    </xf>
    <xf numFmtId="0" fontId="13" fillId="0" borderId="3" xfId="0" applyFont="1" applyBorder="1"/>
    <xf numFmtId="0" fontId="22" fillId="0" borderId="0" xfId="0" applyFont="1"/>
    <xf numFmtId="0" fontId="16" fillId="0" borderId="0" xfId="0" applyFont="1" applyAlignment="1">
      <alignment vertical="top"/>
    </xf>
    <xf numFmtId="0" fontId="17" fillId="0" borderId="0" xfId="0" applyFont="1" applyAlignment="1">
      <alignment vertical="center"/>
    </xf>
    <xf numFmtId="0" fontId="13" fillId="0" borderId="0" xfId="0" applyFont="1" applyAlignment="1">
      <alignment horizontal="right" shrinkToFit="1"/>
    </xf>
    <xf numFmtId="0" fontId="23" fillId="0" borderId="0" xfId="0" applyFont="1"/>
    <xf numFmtId="0" fontId="24" fillId="0" borderId="0" xfId="0" applyFont="1"/>
    <xf numFmtId="0" fontId="18" fillId="0" borderId="0" xfId="0" applyFont="1" applyAlignment="1">
      <alignment shrinkToFit="1"/>
    </xf>
    <xf numFmtId="38" fontId="0" fillId="0" borderId="0" xfId="9" applyFont="1"/>
    <xf numFmtId="0" fontId="18" fillId="0" borderId="0" xfId="0" applyFont="1" applyAlignment="1">
      <alignment horizontal="center"/>
    </xf>
    <xf numFmtId="38" fontId="13" fillId="0" borderId="3" xfId="9" applyFont="1" applyBorder="1" applyAlignment="1">
      <alignment horizontal="right"/>
    </xf>
    <xf numFmtId="38" fontId="18" fillId="0" borderId="0" xfId="9" applyFont="1"/>
    <xf numFmtId="38" fontId="18" fillId="0" borderId="0" xfId="9" applyFont="1" applyBorder="1"/>
    <xf numFmtId="0" fontId="25" fillId="0" borderId="0" xfId="0" applyFont="1"/>
    <xf numFmtId="0" fontId="18" fillId="0" borderId="4" xfId="0" applyFont="1" applyBorder="1"/>
    <xf numFmtId="0" fontId="13" fillId="0" borderId="4" xfId="0" applyFont="1" applyBorder="1" applyAlignment="1">
      <alignment horizontal="right"/>
    </xf>
    <xf numFmtId="0" fontId="26" fillId="0" borderId="0" xfId="0" applyFont="1" applyAlignment="1">
      <alignment vertical="center"/>
    </xf>
    <xf numFmtId="0" fontId="18" fillId="0" borderId="0" xfId="0" applyFont="1" applyAlignment="1">
      <alignment horizontal="left"/>
    </xf>
    <xf numFmtId="0" fontId="15" fillId="0" borderId="0" xfId="0" applyFont="1" applyAlignment="1">
      <alignment horizontal="left"/>
    </xf>
    <xf numFmtId="0" fontId="13" fillId="0" borderId="0" xfId="0" applyFont="1" applyAlignment="1">
      <alignment horizontal="left" indent="1"/>
    </xf>
    <xf numFmtId="0" fontId="17" fillId="0" borderId="0" xfId="0" applyFont="1" applyAlignment="1">
      <alignment horizontal="left" indent="1"/>
    </xf>
    <xf numFmtId="178" fontId="13" fillId="0" borderId="0" xfId="0" applyNumberFormat="1" applyFont="1" applyAlignment="1">
      <alignment horizontal="right"/>
    </xf>
    <xf numFmtId="0" fontId="24" fillId="0" borderId="0" xfId="0" applyFont="1" applyAlignment="1">
      <alignment horizontal="left"/>
    </xf>
    <xf numFmtId="179" fontId="13" fillId="0" borderId="0" xfId="0" applyNumberFormat="1" applyFont="1" applyAlignment="1">
      <alignment horizontal="left" indent="2"/>
    </xf>
    <xf numFmtId="178" fontId="13" fillId="0" borderId="0" xfId="0" applyNumberFormat="1" applyFont="1" applyAlignment="1">
      <alignment horizontal="left"/>
    </xf>
    <xf numFmtId="0" fontId="13" fillId="0" borderId="5" xfId="0" applyFont="1" applyBorder="1" applyAlignment="1">
      <alignment vertical="center"/>
    </xf>
    <xf numFmtId="0" fontId="17" fillId="0" borderId="4" xfId="0" applyFont="1" applyBorder="1"/>
    <xf numFmtId="0" fontId="13" fillId="0" borderId="5" xfId="0" applyFont="1" applyBorder="1" applyAlignment="1">
      <alignment horizontal="center" vertical="center" shrinkToFit="1"/>
    </xf>
    <xf numFmtId="180" fontId="13" fillId="0" borderId="0" xfId="0" applyNumberFormat="1" applyFont="1"/>
    <xf numFmtId="0" fontId="13" fillId="0" borderId="0" xfId="0" applyFont="1" applyAlignment="1">
      <alignment horizontal="left" vertical="center" indent="1"/>
    </xf>
    <xf numFmtId="0" fontId="13" fillId="0" borderId="0" xfId="0" applyFont="1" applyAlignment="1">
      <alignment horizontal="left" vertical="center" indent="2"/>
    </xf>
    <xf numFmtId="0" fontId="18" fillId="0" borderId="0" xfId="0" applyFont="1" applyAlignment="1">
      <alignment horizontal="left" vertical="center" indent="1"/>
    </xf>
    <xf numFmtId="38" fontId="13" fillId="0" borderId="0" xfId="9" applyFont="1"/>
    <xf numFmtId="0" fontId="13" fillId="0" borderId="4" xfId="0" applyFont="1" applyBorder="1"/>
    <xf numFmtId="38" fontId="13" fillId="0" borderId="4" xfId="9" applyFont="1" applyBorder="1"/>
    <xf numFmtId="0" fontId="14" fillId="0" borderId="0" xfId="0" applyFont="1" applyAlignment="1">
      <alignment horizontal="center"/>
    </xf>
    <xf numFmtId="0" fontId="18" fillId="0" borderId="0" xfId="0" applyFont="1" applyAlignment="1">
      <alignment horizontal="left" indent="1"/>
    </xf>
    <xf numFmtId="38" fontId="13" fillId="0" borderId="0" xfId="9" applyFont="1" applyFill="1" applyAlignment="1">
      <alignment horizontal="right"/>
    </xf>
    <xf numFmtId="0" fontId="13" fillId="0" borderId="5" xfId="0" applyFont="1" applyBorder="1" applyAlignment="1">
      <alignment horizontal="center" vertical="center"/>
    </xf>
    <xf numFmtId="0" fontId="13" fillId="0" borderId="0" xfId="0" applyFont="1" applyAlignment="1">
      <alignment vertical="center"/>
    </xf>
    <xf numFmtId="0" fontId="15" fillId="0" borderId="0" xfId="0" applyFont="1"/>
    <xf numFmtId="0" fontId="15" fillId="0" borderId="0" xfId="0" applyFont="1" applyAlignment="1">
      <alignment vertical="center"/>
    </xf>
    <xf numFmtId="0" fontId="13" fillId="0" borderId="0" xfId="0" applyFont="1" applyAlignment="1">
      <alignment horizontal="center" vertical="center"/>
    </xf>
    <xf numFmtId="38" fontId="13" fillId="0" borderId="0" xfId="9" applyFont="1" applyBorder="1" applyAlignment="1">
      <alignment horizontal="right" vertical="center"/>
    </xf>
    <xf numFmtId="0" fontId="13" fillId="0" borderId="0" xfId="0" applyFont="1" applyAlignment="1">
      <alignment vertical="top"/>
    </xf>
    <xf numFmtId="0" fontId="13" fillId="0" borderId="0" xfId="0" applyFont="1" applyAlignment="1">
      <alignment horizontal="left" vertical="top"/>
    </xf>
    <xf numFmtId="0" fontId="13" fillId="0" borderId="5" xfId="0" applyFont="1" applyBorder="1" applyAlignment="1">
      <alignment horizontal="left" vertical="center"/>
    </xf>
    <xf numFmtId="0" fontId="29" fillId="0" borderId="0" xfId="0" applyFont="1"/>
    <xf numFmtId="0" fontId="13" fillId="0" borderId="0" xfId="0" applyFont="1" applyAlignment="1">
      <alignment wrapText="1"/>
    </xf>
    <xf numFmtId="0" fontId="15" fillId="0" borderId="0" xfId="0" applyFont="1" applyAlignment="1">
      <alignment horizontal="left" vertical="top" indent="1"/>
    </xf>
    <xf numFmtId="0" fontId="13" fillId="0" borderId="0" xfId="0" quotePrefix="1" applyFont="1"/>
    <xf numFmtId="0" fontId="17" fillId="0" borderId="0" xfId="0" applyFont="1" applyAlignment="1">
      <alignment horizontal="left" vertical="center"/>
    </xf>
    <xf numFmtId="0" fontId="17" fillId="0" borderId="0" xfId="0" applyFont="1" applyAlignment="1">
      <alignment horizontal="left"/>
    </xf>
    <xf numFmtId="38" fontId="13" fillId="0" borderId="5" xfId="9" applyFont="1" applyBorder="1" applyAlignment="1">
      <alignment horizontal="right" vertical="center"/>
    </xf>
    <xf numFmtId="0" fontId="30" fillId="0" borderId="0" xfId="0" applyFont="1" applyAlignment="1">
      <alignment horizontal="center"/>
    </xf>
    <xf numFmtId="0" fontId="31" fillId="0" borderId="0" xfId="0" applyFont="1"/>
    <xf numFmtId="0" fontId="16" fillId="0" borderId="0" xfId="0" applyFont="1" applyAlignment="1">
      <alignment horizontal="right"/>
    </xf>
    <xf numFmtId="0" fontId="16" fillId="0" borderId="0" xfId="0" applyFont="1" applyAlignment="1">
      <alignment horizontal="left"/>
    </xf>
    <xf numFmtId="0" fontId="31" fillId="0" borderId="0" xfId="0" applyFont="1" applyAlignment="1">
      <alignment vertical="center"/>
    </xf>
    <xf numFmtId="0" fontId="16" fillId="0" borderId="0" xfId="0" applyFont="1" applyAlignment="1">
      <alignment vertical="center"/>
    </xf>
    <xf numFmtId="0" fontId="16" fillId="0" borderId="0" xfId="0" applyFont="1" applyAlignment="1">
      <alignment wrapText="1"/>
    </xf>
    <xf numFmtId="0" fontId="31" fillId="0" borderId="0" xfId="0" applyFont="1" applyAlignment="1">
      <alignment vertical="top"/>
    </xf>
    <xf numFmtId="0" fontId="16" fillId="0" borderId="3" xfId="0" applyFont="1" applyBorder="1"/>
    <xf numFmtId="0" fontId="16" fillId="0" borderId="3" xfId="0" applyFont="1" applyBorder="1" applyAlignment="1">
      <alignment horizontal="right"/>
    </xf>
    <xf numFmtId="0" fontId="16" fillId="0" borderId="0" xfId="0" applyFont="1" applyAlignment="1">
      <alignment horizontal="center" vertical="center"/>
    </xf>
    <xf numFmtId="0" fontId="32" fillId="0" borderId="0" xfId="0" applyFont="1" applyAlignment="1">
      <alignment horizontal="right"/>
    </xf>
    <xf numFmtId="0" fontId="16" fillId="0" borderId="9" xfId="0" applyFont="1" applyBorder="1"/>
    <xf numFmtId="0" fontId="31" fillId="0" borderId="0" xfId="0" applyFont="1" applyAlignment="1">
      <alignment horizontal="left" vertical="top" indent="1"/>
    </xf>
    <xf numFmtId="0" fontId="14" fillId="2" borderId="0" xfId="0" applyFont="1" applyFill="1" applyAlignment="1">
      <alignment horizontal="center"/>
    </xf>
    <xf numFmtId="0" fontId="15" fillId="2" borderId="0" xfId="0" applyFont="1" applyFill="1"/>
    <xf numFmtId="0" fontId="13" fillId="2" borderId="0" xfId="0" applyFont="1" applyFill="1"/>
    <xf numFmtId="0" fontId="33" fillId="2" borderId="0" xfId="0" applyFont="1" applyFill="1"/>
    <xf numFmtId="0" fontId="17" fillId="2" borderId="0" xfId="0" applyFont="1" applyFill="1" applyAlignment="1">
      <alignment horizontal="right"/>
    </xf>
    <xf numFmtId="0" fontId="17" fillId="2" borderId="0" xfId="0" applyFont="1" applyFill="1"/>
    <xf numFmtId="0" fontId="33" fillId="2" borderId="0" xfId="0" applyFont="1" applyFill="1" applyAlignment="1">
      <alignment horizontal="right"/>
    </xf>
    <xf numFmtId="0" fontId="13" fillId="2" borderId="0" xfId="0" applyFont="1" applyFill="1" applyAlignment="1">
      <alignment horizontal="left"/>
    </xf>
    <xf numFmtId="0" fontId="15" fillId="2" borderId="0" xfId="0" applyFont="1" applyFill="1" applyAlignment="1">
      <alignment vertical="center"/>
    </xf>
    <xf numFmtId="0" fontId="34" fillId="2" borderId="0" xfId="0" applyFont="1" applyFill="1"/>
    <xf numFmtId="0" fontId="33" fillId="2" borderId="0" xfId="0" applyFont="1" applyFill="1" applyAlignment="1">
      <alignment horizontal="left" vertical="center"/>
    </xf>
    <xf numFmtId="0" fontId="33" fillId="2" borderId="0" xfId="0" applyFont="1" applyFill="1" applyAlignment="1">
      <alignment vertical="center"/>
    </xf>
    <xf numFmtId="0" fontId="17" fillId="2" borderId="0" xfId="0" applyFont="1" applyFill="1" applyAlignment="1">
      <alignment horizontal="left"/>
    </xf>
    <xf numFmtId="0" fontId="13" fillId="2" borderId="0" xfId="0" applyFont="1" applyFill="1" applyAlignment="1">
      <alignment horizontal="right"/>
    </xf>
    <xf numFmtId="0" fontId="15" fillId="2" borderId="0" xfId="0" applyFont="1" applyFill="1" applyAlignment="1">
      <alignment vertical="top"/>
    </xf>
    <xf numFmtId="0" fontId="15" fillId="2" borderId="0" xfId="0" applyFont="1" applyFill="1" applyAlignment="1">
      <alignment horizontal="left" vertical="top" indent="1"/>
    </xf>
    <xf numFmtId="0" fontId="17" fillId="2" borderId="0" xfId="0" applyFont="1" applyFill="1" applyAlignment="1">
      <alignment vertical="top"/>
    </xf>
    <xf numFmtId="0" fontId="13" fillId="2" borderId="0" xfId="0" applyFont="1" applyFill="1" applyAlignment="1">
      <alignment vertical="top"/>
    </xf>
    <xf numFmtId="0" fontId="13" fillId="2" borderId="0" xfId="0" applyFont="1" applyFill="1" applyAlignment="1">
      <alignment shrinkToFit="1"/>
    </xf>
    <xf numFmtId="0" fontId="13" fillId="2" borderId="0" xfId="0" applyFont="1" applyFill="1" applyAlignment="1">
      <alignment horizontal="left" vertical="top"/>
    </xf>
    <xf numFmtId="178" fontId="13" fillId="0" borderId="0" xfId="0" applyNumberFormat="1" applyFont="1"/>
    <xf numFmtId="38" fontId="13" fillId="0" borderId="0" xfId="0" applyNumberFormat="1" applyFont="1"/>
    <xf numFmtId="0" fontId="13" fillId="0" borderId="6" xfId="0" applyFont="1" applyBorder="1" applyAlignment="1">
      <alignment vertical="center"/>
    </xf>
    <xf numFmtId="0" fontId="13" fillId="0" borderId="2" xfId="0" applyFont="1" applyBorder="1" applyAlignment="1">
      <alignment vertical="center"/>
    </xf>
    <xf numFmtId="0" fontId="13" fillId="0" borderId="7" xfId="0" applyFont="1" applyBorder="1" applyAlignment="1">
      <alignment vertical="center"/>
    </xf>
    <xf numFmtId="38" fontId="13" fillId="0" borderId="2" xfId="9" applyFont="1" applyBorder="1" applyAlignment="1">
      <alignment vertical="center"/>
    </xf>
    <xf numFmtId="38" fontId="13" fillId="0" borderId="7" xfId="9" applyFont="1" applyBorder="1" applyAlignment="1">
      <alignment vertical="center"/>
    </xf>
    <xf numFmtId="38" fontId="13" fillId="0" borderId="6" xfId="9" applyFont="1" applyBorder="1" applyAlignment="1">
      <alignment vertical="center"/>
    </xf>
    <xf numFmtId="0" fontId="13" fillId="0" borderId="6" xfId="0" applyFont="1" applyBorder="1"/>
    <xf numFmtId="0" fontId="15" fillId="0" borderId="0" xfId="0" applyFont="1" applyAlignment="1">
      <alignment horizontal="right"/>
    </xf>
    <xf numFmtId="180" fontId="13" fillId="0" borderId="0" xfId="0" applyNumberFormat="1" applyFont="1" applyAlignment="1">
      <alignment horizontal="left"/>
    </xf>
    <xf numFmtId="38" fontId="0" fillId="0" borderId="0" xfId="9" applyFont="1" applyFill="1"/>
    <xf numFmtId="38" fontId="13" fillId="0" borderId="0" xfId="9" applyFont="1" applyFill="1"/>
    <xf numFmtId="38" fontId="35" fillId="0" borderId="0" xfId="9" applyFont="1" applyFill="1" applyAlignment="1">
      <alignment horizontal="right"/>
    </xf>
    <xf numFmtId="38" fontId="13" fillId="0" borderId="0" xfId="9" applyFont="1" applyFill="1" applyAlignment="1"/>
    <xf numFmtId="38" fontId="16" fillId="0" borderId="0" xfId="9" applyFont="1" applyFill="1"/>
    <xf numFmtId="38" fontId="13" fillId="0" borderId="0" xfId="9" applyFont="1" applyFill="1" applyAlignment="1">
      <alignment horizontal="center"/>
    </xf>
    <xf numFmtId="38" fontId="36" fillId="0" borderId="0" xfId="9" applyFont="1" applyFill="1"/>
    <xf numFmtId="38" fontId="37" fillId="0" borderId="0" xfId="9" applyFont="1" applyFill="1"/>
    <xf numFmtId="38" fontId="36" fillId="0" borderId="0" xfId="9" applyFont="1" applyFill="1" applyAlignment="1">
      <alignment horizontal="right"/>
    </xf>
    <xf numFmtId="38" fontId="38" fillId="0" borderId="0" xfId="9" applyFont="1" applyFill="1"/>
    <xf numFmtId="0" fontId="13" fillId="0" borderId="8" xfId="0" applyFont="1" applyBorder="1"/>
    <xf numFmtId="0" fontId="39" fillId="0" borderId="0" xfId="0" applyFont="1"/>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38" fontId="13" fillId="0" borderId="0" xfId="9" applyFont="1" applyAlignment="1"/>
    <xf numFmtId="0" fontId="13" fillId="0" borderId="10" xfId="0" applyFont="1" applyBorder="1" applyAlignment="1">
      <alignment horizontal="left" vertical="center"/>
    </xf>
    <xf numFmtId="0" fontId="13" fillId="0" borderId="11" xfId="0" applyFont="1" applyBorder="1" applyAlignment="1">
      <alignment horizontal="left" vertical="center"/>
    </xf>
    <xf numFmtId="0" fontId="18" fillId="2" borderId="0" xfId="0" applyFont="1" applyFill="1"/>
    <xf numFmtId="0" fontId="0" fillId="0" borderId="0" xfId="0" applyAlignment="1">
      <alignment horizontal="right" vertical="center"/>
    </xf>
    <xf numFmtId="0" fontId="0" fillId="0" borderId="0" xfId="0" applyAlignment="1">
      <alignment vertical="center"/>
    </xf>
    <xf numFmtId="0" fontId="0" fillId="0" borderId="0" xfId="0" applyAlignment="1">
      <alignment horizontal="center" vertical="center"/>
    </xf>
    <xf numFmtId="0" fontId="0" fillId="0" borderId="0" xfId="10" applyFont="1" applyAlignment="1">
      <alignment horizontal="right" vertical="center"/>
    </xf>
    <xf numFmtId="38" fontId="32" fillId="0" borderId="12" xfId="9" applyFont="1" applyFill="1" applyBorder="1" applyAlignment="1">
      <alignment vertical="center"/>
    </xf>
    <xf numFmtId="38" fontId="32" fillId="0" borderId="0" xfId="9" applyFont="1" applyFill="1" applyBorder="1" applyAlignment="1">
      <alignment vertical="center"/>
    </xf>
    <xf numFmtId="0" fontId="0" fillId="0" borderId="0" xfId="0" applyAlignment="1">
      <alignment horizontal="right"/>
    </xf>
    <xf numFmtId="0" fontId="0" fillId="0" borderId="0" xfId="0" applyAlignment="1">
      <alignment horizontal="left" vertical="center"/>
    </xf>
    <xf numFmtId="0" fontId="0" fillId="2" borderId="0" xfId="0" applyFill="1"/>
    <xf numFmtId="0" fontId="0" fillId="2" borderId="0" xfId="0" applyFill="1" applyAlignment="1">
      <alignment horizontal="right"/>
    </xf>
    <xf numFmtId="0" fontId="0" fillId="2" borderId="0" xfId="0" applyFill="1" applyAlignment="1">
      <alignment horizontal="left" vertical="center"/>
    </xf>
    <xf numFmtId="0" fontId="16" fillId="2" borderId="0" xfId="0" applyFont="1" applyFill="1"/>
    <xf numFmtId="0" fontId="13" fillId="2" borderId="3" xfId="0" applyFont="1" applyFill="1" applyBorder="1"/>
    <xf numFmtId="0" fontId="13" fillId="2" borderId="3" xfId="0" applyFont="1" applyFill="1" applyBorder="1" applyAlignment="1">
      <alignment horizontal="right"/>
    </xf>
    <xf numFmtId="0" fontId="21" fillId="2" borderId="0" xfId="0" applyFont="1" applyFill="1"/>
    <xf numFmtId="0" fontId="13" fillId="2" borderId="0" xfId="0" applyFont="1" applyFill="1" applyAlignment="1">
      <alignment horizontal="center" vertical="center"/>
    </xf>
    <xf numFmtId="0" fontId="0" fillId="0" borderId="0" xfId="0" applyAlignment="1">
      <alignment horizontal="center" vertical="top"/>
    </xf>
    <xf numFmtId="0" fontId="13" fillId="0" borderId="0" xfId="0" applyFont="1" applyAlignment="1">
      <alignment horizontal="right" wrapText="1"/>
    </xf>
    <xf numFmtId="0" fontId="35" fillId="0" borderId="0" xfId="0" applyFont="1"/>
    <xf numFmtId="38" fontId="0" fillId="0" borderId="0" xfId="0" applyNumberFormat="1"/>
    <xf numFmtId="38" fontId="13" fillId="0" borderId="3" xfId="9" applyFont="1" applyBorder="1" applyAlignment="1"/>
    <xf numFmtId="180" fontId="13" fillId="0" borderId="0" xfId="0" applyNumberFormat="1" applyFont="1" applyAlignment="1">
      <alignment horizontal="right"/>
    </xf>
    <xf numFmtId="176" fontId="13" fillId="3" borderId="0" xfId="9" applyNumberFormat="1" applyFont="1" applyFill="1" applyAlignment="1"/>
    <xf numFmtId="180" fontId="13" fillId="0" borderId="8" xfId="0" applyNumberFormat="1" applyFont="1" applyBorder="1"/>
    <xf numFmtId="180" fontId="24" fillId="0" borderId="8" xfId="0" applyNumberFormat="1" applyFont="1" applyBorder="1"/>
    <xf numFmtId="180" fontId="13" fillId="0" borderId="8" xfId="0" applyNumberFormat="1" applyFont="1" applyBorder="1" applyAlignment="1">
      <alignment horizontal="right"/>
    </xf>
    <xf numFmtId="180" fontId="24" fillId="0" borderId="8" xfId="0" applyNumberFormat="1" applyFont="1" applyBorder="1" applyAlignment="1">
      <alignment horizontal="right"/>
    </xf>
    <xf numFmtId="180" fontId="13" fillId="0" borderId="0" xfId="0" applyNumberFormat="1" applyFont="1" applyAlignment="1">
      <alignment horizontal="right"/>
    </xf>
    <xf numFmtId="180" fontId="24" fillId="0" borderId="0" xfId="0" applyNumberFormat="1" applyFont="1" applyAlignment="1">
      <alignment horizontal="right"/>
    </xf>
    <xf numFmtId="180" fontId="13" fillId="0" borderId="9" xfId="0" applyNumberFormat="1" applyFont="1" applyBorder="1" applyAlignment="1">
      <alignment horizontal="right"/>
    </xf>
    <xf numFmtId="0" fontId="15" fillId="0" borderId="0" xfId="0" applyFont="1" applyAlignment="1">
      <alignment horizontal="left"/>
    </xf>
    <xf numFmtId="0" fontId="13" fillId="0" borderId="5" xfId="0" applyFont="1" applyBorder="1" applyAlignment="1">
      <alignment horizontal="center" vertical="center"/>
    </xf>
    <xf numFmtId="38" fontId="13" fillId="0" borderId="5" xfId="9" applyFont="1" applyFill="1" applyBorder="1" applyAlignment="1">
      <alignment horizontal="right" vertical="center"/>
    </xf>
    <xf numFmtId="38" fontId="13" fillId="0" borderId="5" xfId="9" applyFont="1" applyBorder="1" applyAlignment="1">
      <alignment horizontal="right" vertical="center"/>
    </xf>
    <xf numFmtId="38" fontId="13" fillId="0" borderId="5" xfId="0" applyNumberFormat="1" applyFont="1" applyBorder="1" applyAlignment="1">
      <alignment horizontal="right" vertical="center"/>
    </xf>
    <xf numFmtId="0" fontId="13" fillId="0" borderId="5" xfId="0" applyFont="1" applyBorder="1" applyAlignment="1">
      <alignment horizontal="right"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38" fontId="13" fillId="2" borderId="5" xfId="9" applyFont="1" applyFill="1" applyBorder="1" applyAlignment="1">
      <alignment horizontal="right" vertical="center"/>
    </xf>
    <xf numFmtId="0" fontId="14" fillId="0" borderId="0" xfId="0" applyFont="1" applyAlignment="1">
      <alignment horizontal="center"/>
    </xf>
    <xf numFmtId="0" fontId="15" fillId="0" borderId="0" xfId="0" applyFont="1" applyAlignment="1">
      <alignment horizontal="left" vertical="center" wrapText="1"/>
    </xf>
    <xf numFmtId="0" fontId="18" fillId="0" borderId="0" xfId="0" applyFont="1" applyAlignment="1">
      <alignment horizontal="left" wrapText="1"/>
    </xf>
    <xf numFmtId="0" fontId="18" fillId="0" borderId="0" xfId="0" applyFont="1" applyAlignment="1">
      <alignment horizontal="left" indent="1"/>
    </xf>
    <xf numFmtId="180" fontId="13" fillId="0" borderId="0" xfId="9" applyNumberFormat="1" applyFont="1" applyFill="1" applyAlignment="1">
      <alignment horizontal="right"/>
    </xf>
    <xf numFmtId="180" fontId="13" fillId="0" borderId="8" xfId="9" applyNumberFormat="1" applyFont="1" applyFill="1" applyBorder="1" applyAlignment="1">
      <alignment horizontal="right"/>
    </xf>
    <xf numFmtId="176" fontId="13" fillId="3" borderId="9" xfId="9" applyNumberFormat="1" applyFont="1" applyFill="1" applyBorder="1" applyAlignment="1"/>
    <xf numFmtId="176" fontId="13" fillId="3" borderId="8" xfId="9" applyNumberFormat="1" applyFont="1" applyFill="1" applyBorder="1" applyAlignment="1"/>
    <xf numFmtId="176" fontId="13" fillId="3" borderId="0" xfId="9" applyNumberFormat="1" applyFont="1" applyFill="1" applyBorder="1" applyAlignment="1"/>
    <xf numFmtId="0" fontId="0" fillId="0" borderId="0" xfId="0" applyAlignment="1">
      <alignment horizontal="left"/>
    </xf>
    <xf numFmtId="38" fontId="13" fillId="0" borderId="0" xfId="9" applyFont="1" applyAlignment="1"/>
    <xf numFmtId="38" fontId="13" fillId="0" borderId="0" xfId="9" applyFont="1" applyFill="1" applyAlignment="1">
      <alignment horizontal="right"/>
    </xf>
    <xf numFmtId="38" fontId="13" fillId="0" borderId="4" xfId="9" applyFont="1" applyFill="1" applyBorder="1" applyAlignment="1">
      <alignment horizontal="right"/>
    </xf>
    <xf numFmtId="0" fontId="13" fillId="0" borderId="10" xfId="0" applyFont="1" applyBorder="1" applyAlignment="1">
      <alignment horizontal="left" vertical="center"/>
    </xf>
    <xf numFmtId="0" fontId="13" fillId="0" borderId="11" xfId="0" applyFont="1" applyBorder="1" applyAlignment="1">
      <alignment horizontal="left"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3" fillId="0" borderId="0" xfId="0" applyFont="1" applyAlignment="1">
      <alignment horizontal="center"/>
    </xf>
    <xf numFmtId="0" fontId="13" fillId="0" borderId="2" xfId="0" applyFont="1" applyBorder="1" applyAlignment="1">
      <alignment horizontal="center" vertical="center"/>
    </xf>
    <xf numFmtId="0" fontId="13" fillId="0" borderId="0" xfId="0" applyFont="1" applyAlignment="1">
      <alignment horizontal="left"/>
    </xf>
    <xf numFmtId="0" fontId="13" fillId="0" borderId="6" xfId="0" applyFont="1" applyBorder="1" applyAlignment="1">
      <alignment horizontal="center" vertical="center" shrinkToFit="1"/>
    </xf>
    <xf numFmtId="0" fontId="13" fillId="0" borderId="2" xfId="0" applyFont="1" applyBorder="1" applyAlignment="1">
      <alignment horizontal="center" vertical="center" shrinkToFit="1"/>
    </xf>
    <xf numFmtId="0" fontId="13" fillId="0" borderId="7" xfId="0" applyFont="1" applyBorder="1" applyAlignment="1">
      <alignment horizontal="center" vertical="center" shrinkToFit="1"/>
    </xf>
    <xf numFmtId="0" fontId="13" fillId="0" borderId="5" xfId="0" applyFont="1" applyBorder="1" applyAlignment="1">
      <alignment horizontal="left" vertical="center"/>
    </xf>
    <xf numFmtId="38" fontId="13" fillId="0" borderId="3" xfId="9" applyFont="1" applyFill="1" applyBorder="1" applyAlignment="1">
      <alignment horizontal="right"/>
    </xf>
    <xf numFmtId="0" fontId="13" fillId="0" borderId="4" xfId="0" applyFont="1" applyBorder="1" applyAlignment="1">
      <alignment shrinkToFit="1"/>
    </xf>
    <xf numFmtId="0" fontId="13" fillId="0" borderId="0" xfId="0" applyFont="1" applyAlignment="1">
      <alignment horizontal="left" vertical="center"/>
    </xf>
    <xf numFmtId="38" fontId="13" fillId="0" borderId="0" xfId="9" applyFont="1" applyBorder="1" applyAlignment="1">
      <alignment horizontal="right" vertical="center"/>
    </xf>
    <xf numFmtId="0" fontId="13" fillId="0" borderId="0" xfId="0" applyFont="1" applyAlignment="1">
      <alignment horizontal="center" vertical="center"/>
    </xf>
    <xf numFmtId="0" fontId="13" fillId="0" borderId="0" xfId="0" applyFont="1" applyAlignment="1">
      <alignment vertical="center"/>
    </xf>
    <xf numFmtId="0" fontId="16" fillId="0" borderId="0" xfId="0" applyFont="1" applyAlignment="1">
      <alignment horizontal="left" vertical="center" wrapText="1"/>
    </xf>
    <xf numFmtId="0" fontId="13" fillId="0" borderId="0" xfId="0" applyFont="1" applyAlignment="1">
      <alignment horizontal="left" wrapText="1"/>
    </xf>
    <xf numFmtId="0" fontId="16" fillId="0" borderId="10" xfId="0" applyFont="1" applyBorder="1" applyAlignment="1">
      <alignment horizontal="left" vertical="center"/>
    </xf>
    <xf numFmtId="0" fontId="16" fillId="0" borderId="11" xfId="0" applyFont="1" applyBorder="1" applyAlignment="1">
      <alignment horizontal="left"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0" xfId="0" applyFont="1" applyAlignment="1">
      <alignment horizontal="center"/>
    </xf>
    <xf numFmtId="0" fontId="16" fillId="0" borderId="2" xfId="0" applyFont="1" applyBorder="1" applyAlignment="1">
      <alignment horizontal="center" vertical="center"/>
    </xf>
    <xf numFmtId="0" fontId="16" fillId="0" borderId="0" xfId="0" applyFont="1" applyAlignment="1">
      <alignment horizontal="left"/>
    </xf>
    <xf numFmtId="0" fontId="16" fillId="0" borderId="5" xfId="0" applyFont="1" applyBorder="1" applyAlignment="1">
      <alignment horizontal="left" vertical="center"/>
    </xf>
    <xf numFmtId="38" fontId="16" fillId="0" borderId="5" xfId="9" applyFont="1" applyBorder="1" applyAlignment="1">
      <alignment horizontal="right" vertical="center"/>
    </xf>
    <xf numFmtId="0" fontId="16" fillId="0" borderId="5" xfId="0" applyFont="1" applyBorder="1" applyAlignment="1">
      <alignment horizontal="center" vertical="center"/>
    </xf>
    <xf numFmtId="38" fontId="16" fillId="0" borderId="6" xfId="9" applyFont="1" applyBorder="1" applyAlignment="1">
      <alignment horizontal="right" vertical="center"/>
    </xf>
    <xf numFmtId="38" fontId="16" fillId="0" borderId="7" xfId="9" applyFont="1" applyBorder="1" applyAlignment="1">
      <alignment horizontal="right" vertical="center"/>
    </xf>
    <xf numFmtId="38" fontId="16" fillId="0" borderId="6" xfId="9" applyFont="1" applyFill="1" applyBorder="1" applyAlignment="1">
      <alignment horizontal="right" vertical="center"/>
    </xf>
    <xf numFmtId="38" fontId="16" fillId="0" borderId="7" xfId="9" applyFont="1" applyFill="1" applyBorder="1" applyAlignment="1">
      <alignment horizontal="right" vertical="center"/>
    </xf>
    <xf numFmtId="38" fontId="16" fillId="0" borderId="5" xfId="9" applyFont="1" applyFill="1" applyBorder="1" applyAlignment="1">
      <alignment horizontal="right" vertical="center"/>
    </xf>
    <xf numFmtId="0" fontId="30" fillId="0" borderId="0" xfId="0" applyFont="1" applyAlignment="1">
      <alignment horizontal="center"/>
    </xf>
    <xf numFmtId="0" fontId="13" fillId="0" borderId="5" xfId="0" applyFont="1" applyBorder="1" applyAlignment="1">
      <alignment vertical="center"/>
    </xf>
    <xf numFmtId="38" fontId="13" fillId="0" borderId="6" xfId="9" applyFont="1" applyFill="1" applyBorder="1" applyAlignment="1">
      <alignment horizontal="right" vertical="center"/>
    </xf>
    <xf numFmtId="38" fontId="13" fillId="0" borderId="7" xfId="9" applyFont="1" applyFill="1" applyBorder="1" applyAlignment="1">
      <alignment horizontal="right" vertical="center"/>
    </xf>
    <xf numFmtId="0" fontId="13" fillId="0" borderId="0" xfId="0" applyFont="1" applyAlignment="1">
      <alignment horizontal="left" vertical="center" shrinkToFit="1"/>
    </xf>
    <xf numFmtId="0" fontId="29" fillId="0" borderId="0" xfId="0" applyFont="1" applyAlignment="1">
      <alignment horizontal="center"/>
    </xf>
    <xf numFmtId="0" fontId="16" fillId="0" borderId="0" xfId="0" applyFont="1" applyAlignment="1">
      <alignment horizontal="left" wrapText="1"/>
    </xf>
    <xf numFmtId="38" fontId="13" fillId="0" borderId="6" xfId="9" applyFont="1" applyBorder="1" applyAlignment="1">
      <alignment horizontal="right" vertical="center"/>
    </xf>
    <xf numFmtId="38" fontId="13" fillId="0" borderId="7" xfId="9" applyFont="1" applyBorder="1" applyAlignment="1">
      <alignment horizontal="right" vertical="center"/>
    </xf>
    <xf numFmtId="0" fontId="17" fillId="0" borderId="0" xfId="0" applyFont="1" applyAlignment="1">
      <alignment horizontal="left" vertical="center" shrinkToFit="1"/>
    </xf>
    <xf numFmtId="0" fontId="13" fillId="2" borderId="10" xfId="0" applyFont="1" applyFill="1" applyBorder="1" applyAlignment="1">
      <alignment horizontal="left" vertical="center"/>
    </xf>
    <xf numFmtId="0" fontId="13" fillId="2" borderId="11" xfId="0" applyFont="1" applyFill="1" applyBorder="1" applyAlignment="1">
      <alignment horizontal="left" vertical="center"/>
    </xf>
    <xf numFmtId="0" fontId="13" fillId="2" borderId="10" xfId="0" applyFont="1" applyFill="1" applyBorder="1" applyAlignment="1">
      <alignment horizontal="center" vertical="center"/>
    </xf>
    <xf numFmtId="0" fontId="13" fillId="2" borderId="11"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6" xfId="0" applyFont="1" applyFill="1" applyBorder="1" applyAlignment="1">
      <alignment horizontal="left" vertical="center"/>
    </xf>
    <xf numFmtId="0" fontId="13" fillId="2" borderId="7" xfId="0" applyFont="1" applyFill="1" applyBorder="1" applyAlignment="1">
      <alignment horizontal="left" vertical="center"/>
    </xf>
    <xf numFmtId="0" fontId="13" fillId="2" borderId="0" xfId="0" applyFont="1" applyFill="1" applyAlignment="1">
      <alignment horizontal="center"/>
    </xf>
    <xf numFmtId="0" fontId="13" fillId="2" borderId="2" xfId="0" applyFont="1" applyFill="1" applyBorder="1" applyAlignment="1">
      <alignment horizontal="center" vertical="center"/>
    </xf>
    <xf numFmtId="0" fontId="13" fillId="2" borderId="0" xfId="0" applyFont="1" applyFill="1" applyAlignment="1">
      <alignment horizontal="left"/>
    </xf>
    <xf numFmtId="0" fontId="13" fillId="2" borderId="6" xfId="0" applyFont="1" applyFill="1" applyBorder="1" applyAlignment="1">
      <alignment horizontal="left" vertical="center" shrinkToFit="1"/>
    </xf>
    <xf numFmtId="0" fontId="13" fillId="2" borderId="7" xfId="0" applyFont="1" applyFill="1" applyBorder="1" applyAlignment="1">
      <alignment horizontal="left" vertical="center" shrinkToFit="1"/>
    </xf>
    <xf numFmtId="0" fontId="13" fillId="2" borderId="5" xfId="0" applyFont="1" applyFill="1" applyBorder="1" applyAlignment="1">
      <alignment horizontal="center" vertical="center"/>
    </xf>
    <xf numFmtId="0" fontId="13" fillId="2" borderId="5" xfId="0" applyFont="1" applyFill="1" applyBorder="1" applyAlignment="1">
      <alignment horizontal="left" vertical="center"/>
    </xf>
    <xf numFmtId="38" fontId="13" fillId="2" borderId="3" xfId="9" applyFont="1" applyFill="1" applyBorder="1" applyAlignment="1">
      <alignment horizontal="right"/>
    </xf>
    <xf numFmtId="38" fontId="13" fillId="2" borderId="0" xfId="9" applyFont="1" applyFill="1" applyAlignment="1">
      <alignment horizontal="right"/>
    </xf>
    <xf numFmtId="0" fontId="13" fillId="2" borderId="4" xfId="0" applyFont="1" applyFill="1" applyBorder="1" applyAlignment="1">
      <alignment shrinkToFit="1"/>
    </xf>
    <xf numFmtId="38" fontId="13" fillId="2" borderId="4" xfId="9" applyFont="1" applyFill="1" applyBorder="1" applyAlignment="1">
      <alignment horizontal="right"/>
    </xf>
    <xf numFmtId="0" fontId="14" fillId="2" borderId="0" xfId="0" applyFont="1" applyFill="1" applyAlignment="1">
      <alignment horizontal="center"/>
    </xf>
    <xf numFmtId="0" fontId="17" fillId="2" borderId="0" xfId="0" applyFont="1" applyFill="1" applyAlignment="1">
      <alignment horizontal="left"/>
    </xf>
    <xf numFmtId="0" fontId="34" fillId="2" borderId="0" xfId="0" applyFont="1" applyFill="1" applyAlignment="1">
      <alignment horizontal="left" vertical="center" wrapText="1"/>
    </xf>
    <xf numFmtId="0" fontId="13" fillId="0" borderId="9" xfId="0" applyFont="1" applyBorder="1" applyAlignment="1">
      <alignment horizontal="right"/>
    </xf>
    <xf numFmtId="38" fontId="13" fillId="0" borderId="8" xfId="0" applyNumberFormat="1" applyFont="1" applyBorder="1" applyAlignment="1">
      <alignment horizontal="right"/>
    </xf>
    <xf numFmtId="0" fontId="13" fillId="0" borderId="8" xfId="0" applyFont="1" applyBorder="1" applyAlignment="1">
      <alignment horizontal="right"/>
    </xf>
    <xf numFmtId="0" fontId="13" fillId="0" borderId="12" xfId="0" applyFont="1" applyBorder="1" applyAlignment="1">
      <alignment horizontal="left"/>
    </xf>
    <xf numFmtId="38" fontId="13" fillId="0" borderId="6" xfId="9" applyFont="1" applyFill="1" applyBorder="1" applyAlignment="1">
      <alignment horizontal="right" vertical="center" wrapText="1"/>
    </xf>
    <xf numFmtId="176" fontId="13" fillId="0" borderId="0" xfId="9" applyNumberFormat="1" applyFont="1" applyFill="1" applyAlignment="1"/>
    <xf numFmtId="176" fontId="13" fillId="0" borderId="9" xfId="9" applyNumberFormat="1" applyFont="1" applyFill="1" applyBorder="1" applyAlignment="1"/>
    <xf numFmtId="176" fontId="13" fillId="0" borderId="0" xfId="9" applyNumberFormat="1" applyFont="1" applyFill="1" applyBorder="1" applyAlignment="1"/>
    <xf numFmtId="176" fontId="13" fillId="0" borderId="8" xfId="9" applyNumberFormat="1" applyFont="1" applyFill="1" applyBorder="1" applyAlignment="1"/>
  </cellXfs>
  <cellStyles count="15">
    <cellStyle name="Calc Currency (0)" xfId="1" xr:uid="{00000000-0005-0000-0000-000000000000}"/>
    <cellStyle name="entry" xfId="2" xr:uid="{00000000-0005-0000-0000-000002000000}"/>
    <cellStyle name="Header1" xfId="3" xr:uid="{00000000-0005-0000-0000-000003000000}"/>
    <cellStyle name="Header2" xfId="4" xr:uid="{00000000-0005-0000-0000-000004000000}"/>
    <cellStyle name="Normal_#18-Internet" xfId="13" xr:uid="{DDFBFA70-2884-480D-8C3E-3953A2622245}"/>
    <cellStyle name="price" xfId="5" xr:uid="{00000000-0005-0000-0000-000006000000}"/>
    <cellStyle name="revised" xfId="6" xr:uid="{00000000-0005-0000-0000-000007000000}"/>
    <cellStyle name="section" xfId="7" xr:uid="{00000000-0005-0000-0000-000008000000}"/>
    <cellStyle name="title" xfId="8" xr:uid="{00000000-0005-0000-0000-000009000000}"/>
    <cellStyle name="桁区切り" xfId="9" builtinId="6"/>
    <cellStyle name="桁区切り 2" xfId="14" xr:uid="{80BF2887-A8D0-4224-8A78-C30D925A7C66}"/>
    <cellStyle name="標準" xfId="0" builtinId="0"/>
    <cellStyle name="標準 2" xfId="10" xr:uid="{00000000-0005-0000-0000-00000A000000}"/>
    <cellStyle name="標準 3" xfId="11" xr:uid="{00000000-0005-0000-0000-00000B000000}"/>
    <cellStyle name="標準 4" xfId="12" xr:uid="{00000000-0005-0000-0000-00000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349886</xdr:colOff>
      <xdr:row>28</xdr:row>
      <xdr:rowOff>125730</xdr:rowOff>
    </xdr:from>
    <xdr:to>
      <xdr:col>2</xdr:col>
      <xdr:colOff>532428</xdr:colOff>
      <xdr:row>32</xdr:row>
      <xdr:rowOff>64332</xdr:rowOff>
    </xdr:to>
    <xdr:sp macro="" textlink="">
      <xdr:nvSpPr>
        <xdr:cNvPr id="3" name="テキスト ボックス 2">
          <a:extLst>
            <a:ext uri="{FF2B5EF4-FFF2-40B4-BE49-F238E27FC236}">
              <a16:creationId xmlns:a16="http://schemas.microsoft.com/office/drawing/2014/main" id="{A69A3C9F-8AAE-401E-B2AA-4814B5F37BDD}"/>
            </a:ext>
          </a:extLst>
        </xdr:cNvPr>
        <xdr:cNvSpPr txBox="1"/>
      </xdr:nvSpPr>
      <xdr:spPr>
        <a:xfrm>
          <a:off x="1816736" y="5402580"/>
          <a:ext cx="182542" cy="6244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7</xdr:col>
      <xdr:colOff>904875</xdr:colOff>
      <xdr:row>173</xdr:row>
      <xdr:rowOff>19050</xdr:rowOff>
    </xdr:from>
    <xdr:to>
      <xdr:col>8</xdr:col>
      <xdr:colOff>0</xdr:colOff>
      <xdr:row>182</xdr:row>
      <xdr:rowOff>0</xdr:rowOff>
    </xdr:to>
    <xdr:sp macro="" textlink="">
      <xdr:nvSpPr>
        <xdr:cNvPr id="79353" name="右中かっこ 1">
          <a:extLst>
            <a:ext uri="{FF2B5EF4-FFF2-40B4-BE49-F238E27FC236}">
              <a16:creationId xmlns:a16="http://schemas.microsoft.com/office/drawing/2014/main" id="{B4DB882C-ED55-42D0-A4A6-F51B452F4B09}"/>
            </a:ext>
          </a:extLst>
        </xdr:cNvPr>
        <xdr:cNvSpPr>
          <a:spLocks/>
        </xdr:cNvSpPr>
      </xdr:nvSpPr>
      <xdr:spPr bwMode="auto">
        <a:xfrm>
          <a:off x="6048375" y="31203900"/>
          <a:ext cx="190500" cy="1714500"/>
        </a:xfrm>
        <a:prstGeom prst="rightBrace">
          <a:avLst>
            <a:gd name="adj1" fmla="val 9583"/>
            <a:gd name="adj2" fmla="val 54796"/>
          </a:avLst>
        </a:prstGeom>
        <a:solidFill>
          <a:srgbClr val="FFFFFF"/>
        </a:solidFill>
        <a:ln w="9525" algn="ctr">
          <a:solidFill>
            <a:srgbClr val="000000"/>
          </a:solidFill>
          <a:round/>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76200</xdr:colOff>
      <xdr:row>96</xdr:row>
      <xdr:rowOff>85725</xdr:rowOff>
    </xdr:from>
    <xdr:to>
      <xdr:col>11</xdr:col>
      <xdr:colOff>333375</xdr:colOff>
      <xdr:row>104</xdr:row>
      <xdr:rowOff>114300</xdr:rowOff>
    </xdr:to>
    <xdr:sp macro="" textlink="">
      <xdr:nvSpPr>
        <xdr:cNvPr id="2" name="右中かっこ 2">
          <a:extLst>
            <a:ext uri="{FF2B5EF4-FFF2-40B4-BE49-F238E27FC236}">
              <a16:creationId xmlns:a16="http://schemas.microsoft.com/office/drawing/2014/main" id="{29A2D4A7-396E-4913-A62B-54689155A49D}"/>
            </a:ext>
          </a:extLst>
        </xdr:cNvPr>
        <xdr:cNvSpPr>
          <a:spLocks/>
        </xdr:cNvSpPr>
      </xdr:nvSpPr>
      <xdr:spPr bwMode="auto">
        <a:xfrm>
          <a:off x="6486525" y="15430500"/>
          <a:ext cx="257175" cy="1247775"/>
        </a:xfrm>
        <a:prstGeom prst="rightBrace">
          <a:avLst>
            <a:gd name="adj1" fmla="val 8334"/>
            <a:gd name="adj2" fmla="val 46398"/>
          </a:avLst>
        </a:prstGeom>
        <a:solidFill>
          <a:srgbClr val="FFFFFF"/>
        </a:solidFill>
        <a:ln w="9525" algn="ctr">
          <a:solidFill>
            <a:srgbClr val="000000"/>
          </a:solidFill>
          <a:round/>
          <a:headEnd/>
          <a:tailEnd/>
        </a:ln>
      </xdr:spPr>
    </xdr:sp>
    <xdr:clientData/>
  </xdr:twoCellAnchor>
  <xdr:twoCellAnchor>
    <xdr:from>
      <xdr:col>10</xdr:col>
      <xdr:colOff>552450</xdr:colOff>
      <xdr:row>108</xdr:row>
      <xdr:rowOff>66675</xdr:rowOff>
    </xdr:from>
    <xdr:to>
      <xdr:col>11</xdr:col>
      <xdr:colOff>161925</xdr:colOff>
      <xdr:row>115</xdr:row>
      <xdr:rowOff>9525</xdr:rowOff>
    </xdr:to>
    <xdr:sp macro="" textlink="">
      <xdr:nvSpPr>
        <xdr:cNvPr id="3" name="右中かっこ 3">
          <a:extLst>
            <a:ext uri="{FF2B5EF4-FFF2-40B4-BE49-F238E27FC236}">
              <a16:creationId xmlns:a16="http://schemas.microsoft.com/office/drawing/2014/main" id="{3A400E27-9631-446A-A9AD-024C802CAE28}"/>
            </a:ext>
          </a:extLst>
        </xdr:cNvPr>
        <xdr:cNvSpPr>
          <a:spLocks/>
        </xdr:cNvSpPr>
      </xdr:nvSpPr>
      <xdr:spPr bwMode="auto">
        <a:xfrm>
          <a:off x="6315075" y="17230725"/>
          <a:ext cx="257175" cy="1085850"/>
        </a:xfrm>
        <a:prstGeom prst="rightBrace">
          <a:avLst>
            <a:gd name="adj1" fmla="val 8327"/>
            <a:gd name="adj2" fmla="val 46398"/>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342900</xdr:colOff>
      <xdr:row>64</xdr:row>
      <xdr:rowOff>9525</xdr:rowOff>
    </xdr:from>
    <xdr:to>
      <xdr:col>10</xdr:col>
      <xdr:colOff>600075</xdr:colOff>
      <xdr:row>73</xdr:row>
      <xdr:rowOff>152400</xdr:rowOff>
    </xdr:to>
    <xdr:sp macro="" textlink="">
      <xdr:nvSpPr>
        <xdr:cNvPr id="4" name="右中かっこ 2">
          <a:extLst>
            <a:ext uri="{FF2B5EF4-FFF2-40B4-BE49-F238E27FC236}">
              <a16:creationId xmlns:a16="http://schemas.microsoft.com/office/drawing/2014/main" id="{35E7D7CC-7DDF-499F-9B2B-48B8A5C29F78}"/>
            </a:ext>
          </a:extLst>
        </xdr:cNvPr>
        <xdr:cNvSpPr>
          <a:spLocks/>
        </xdr:cNvSpPr>
      </xdr:nvSpPr>
      <xdr:spPr bwMode="auto">
        <a:xfrm>
          <a:off x="6105525" y="10648950"/>
          <a:ext cx="257175" cy="1323975"/>
        </a:xfrm>
        <a:prstGeom prst="rightBrace">
          <a:avLst>
            <a:gd name="adj1" fmla="val 8342"/>
            <a:gd name="adj2" fmla="val 46398"/>
          </a:avLst>
        </a:prstGeom>
        <a:solidFill>
          <a:srgbClr val="FFFFFF"/>
        </a:solidFill>
        <a:ln w="9525" algn="ctr">
          <a:solidFill>
            <a:srgbClr val="000000"/>
          </a:solidFill>
          <a:round/>
          <a:headEnd/>
          <a:tailEnd/>
        </a:ln>
      </xdr:spPr>
    </xdr:sp>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28575</xdr:colOff>
      <xdr:row>70</xdr:row>
      <xdr:rowOff>0</xdr:rowOff>
    </xdr:from>
    <xdr:to>
      <xdr:col>11</xdr:col>
      <xdr:colOff>228600</xdr:colOff>
      <xdr:row>79</xdr:row>
      <xdr:rowOff>47625</xdr:rowOff>
    </xdr:to>
    <xdr:sp macro="" textlink="">
      <xdr:nvSpPr>
        <xdr:cNvPr id="2" name="右中かっこ 1">
          <a:extLst>
            <a:ext uri="{FF2B5EF4-FFF2-40B4-BE49-F238E27FC236}">
              <a16:creationId xmlns:a16="http://schemas.microsoft.com/office/drawing/2014/main" id="{E0463B0A-AEBA-49B5-8EB8-A5DA55AF2646}"/>
            </a:ext>
          </a:extLst>
        </xdr:cNvPr>
        <xdr:cNvSpPr>
          <a:spLocks/>
        </xdr:cNvSpPr>
      </xdr:nvSpPr>
      <xdr:spPr bwMode="auto">
        <a:xfrm>
          <a:off x="6438900" y="11915775"/>
          <a:ext cx="200025" cy="1390650"/>
        </a:xfrm>
        <a:prstGeom prst="rightBrace">
          <a:avLst>
            <a:gd name="adj1" fmla="val 8336"/>
            <a:gd name="adj2" fmla="val 54796"/>
          </a:avLst>
        </a:prstGeom>
        <a:solidFill>
          <a:srgbClr val="FFFFFF"/>
        </a:solidFill>
        <a:ln w="9525" algn="ctr">
          <a:solidFill>
            <a:srgbClr val="000000"/>
          </a:solidFill>
          <a:round/>
          <a:headEnd/>
          <a:tailEnd/>
        </a:ln>
      </xdr:spPr>
    </xdr:sp>
    <xdr:clientData/>
  </xdr:twoCellAnchor>
  <xdr:twoCellAnchor>
    <xdr:from>
      <xdr:col>11</xdr:col>
      <xdr:colOff>76200</xdr:colOff>
      <xdr:row>100</xdr:row>
      <xdr:rowOff>85725</xdr:rowOff>
    </xdr:from>
    <xdr:to>
      <xdr:col>11</xdr:col>
      <xdr:colOff>333375</xdr:colOff>
      <xdr:row>108</xdr:row>
      <xdr:rowOff>114300</xdr:rowOff>
    </xdr:to>
    <xdr:sp macro="" textlink="">
      <xdr:nvSpPr>
        <xdr:cNvPr id="3" name="右中かっこ 2">
          <a:extLst>
            <a:ext uri="{FF2B5EF4-FFF2-40B4-BE49-F238E27FC236}">
              <a16:creationId xmlns:a16="http://schemas.microsoft.com/office/drawing/2014/main" id="{842EAACB-4998-42D9-A32C-3E7AF0B48141}"/>
            </a:ext>
          </a:extLst>
        </xdr:cNvPr>
        <xdr:cNvSpPr>
          <a:spLocks/>
        </xdr:cNvSpPr>
      </xdr:nvSpPr>
      <xdr:spPr bwMode="auto">
        <a:xfrm>
          <a:off x="6486525" y="16706850"/>
          <a:ext cx="257175" cy="1247775"/>
        </a:xfrm>
        <a:prstGeom prst="rightBrace">
          <a:avLst>
            <a:gd name="adj1" fmla="val 8334"/>
            <a:gd name="adj2" fmla="val 46398"/>
          </a:avLst>
        </a:prstGeom>
        <a:solidFill>
          <a:srgbClr val="FFFFFF"/>
        </a:solidFill>
        <a:ln w="9525" algn="ctr">
          <a:solidFill>
            <a:srgbClr val="000000"/>
          </a:solidFill>
          <a:round/>
          <a:headEnd/>
          <a:tailEnd/>
        </a:ln>
      </xdr:spPr>
    </xdr:sp>
    <xdr:clientData/>
  </xdr:twoCellAnchor>
  <xdr:twoCellAnchor>
    <xdr:from>
      <xdr:col>10</xdr:col>
      <xdr:colOff>552450</xdr:colOff>
      <xdr:row>112</xdr:row>
      <xdr:rowOff>66675</xdr:rowOff>
    </xdr:from>
    <xdr:to>
      <xdr:col>11</xdr:col>
      <xdr:colOff>161925</xdr:colOff>
      <xdr:row>119</xdr:row>
      <xdr:rowOff>9525</xdr:rowOff>
    </xdr:to>
    <xdr:sp macro="" textlink="">
      <xdr:nvSpPr>
        <xdr:cNvPr id="4" name="右中かっこ 3">
          <a:extLst>
            <a:ext uri="{FF2B5EF4-FFF2-40B4-BE49-F238E27FC236}">
              <a16:creationId xmlns:a16="http://schemas.microsoft.com/office/drawing/2014/main" id="{DDD4CE11-DEC5-43B5-9624-CFF77C4675A9}"/>
            </a:ext>
          </a:extLst>
        </xdr:cNvPr>
        <xdr:cNvSpPr>
          <a:spLocks/>
        </xdr:cNvSpPr>
      </xdr:nvSpPr>
      <xdr:spPr bwMode="auto">
        <a:xfrm>
          <a:off x="6315075" y="18507075"/>
          <a:ext cx="257175" cy="1085850"/>
        </a:xfrm>
        <a:prstGeom prst="rightBrace">
          <a:avLst>
            <a:gd name="adj1" fmla="val 8327"/>
            <a:gd name="adj2" fmla="val 46398"/>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11</xdr:col>
      <xdr:colOff>28575</xdr:colOff>
      <xdr:row>69</xdr:row>
      <xdr:rowOff>0</xdr:rowOff>
    </xdr:from>
    <xdr:to>
      <xdr:col>11</xdr:col>
      <xdr:colOff>228600</xdr:colOff>
      <xdr:row>78</xdr:row>
      <xdr:rowOff>47625</xdr:rowOff>
    </xdr:to>
    <xdr:sp macro="" textlink="">
      <xdr:nvSpPr>
        <xdr:cNvPr id="2" name="右中かっこ 1">
          <a:extLst>
            <a:ext uri="{FF2B5EF4-FFF2-40B4-BE49-F238E27FC236}">
              <a16:creationId xmlns:a16="http://schemas.microsoft.com/office/drawing/2014/main" id="{4D35B69B-9EDB-40C3-8AA7-9BFFC352E343}"/>
            </a:ext>
          </a:extLst>
        </xdr:cNvPr>
        <xdr:cNvSpPr>
          <a:spLocks/>
        </xdr:cNvSpPr>
      </xdr:nvSpPr>
      <xdr:spPr bwMode="auto">
        <a:xfrm>
          <a:off x="6362700" y="11439525"/>
          <a:ext cx="200025" cy="1390650"/>
        </a:xfrm>
        <a:prstGeom prst="rightBrace">
          <a:avLst>
            <a:gd name="adj1" fmla="val 8336"/>
            <a:gd name="adj2" fmla="val 54796"/>
          </a:avLst>
        </a:prstGeom>
        <a:solidFill>
          <a:srgbClr val="FFFFFF"/>
        </a:solidFill>
        <a:ln w="9525" algn="ctr">
          <a:solidFill>
            <a:srgbClr val="000000"/>
          </a:solidFill>
          <a:round/>
          <a:headEnd/>
          <a:tailEnd/>
        </a:ln>
      </xdr:spPr>
    </xdr:sp>
    <xdr:clientData/>
  </xdr:twoCellAnchor>
  <xdr:twoCellAnchor>
    <xdr:from>
      <xdr:col>11</xdr:col>
      <xdr:colOff>76200</xdr:colOff>
      <xdr:row>99</xdr:row>
      <xdr:rowOff>85725</xdr:rowOff>
    </xdr:from>
    <xdr:to>
      <xdr:col>11</xdr:col>
      <xdr:colOff>323850</xdr:colOff>
      <xdr:row>107</xdr:row>
      <xdr:rowOff>114300</xdr:rowOff>
    </xdr:to>
    <xdr:sp macro="" textlink="">
      <xdr:nvSpPr>
        <xdr:cNvPr id="3" name="右中かっこ 2">
          <a:extLst>
            <a:ext uri="{FF2B5EF4-FFF2-40B4-BE49-F238E27FC236}">
              <a16:creationId xmlns:a16="http://schemas.microsoft.com/office/drawing/2014/main" id="{B980755B-65E3-45D1-83BB-96C4577063DA}"/>
            </a:ext>
          </a:extLst>
        </xdr:cNvPr>
        <xdr:cNvSpPr>
          <a:spLocks/>
        </xdr:cNvSpPr>
      </xdr:nvSpPr>
      <xdr:spPr bwMode="auto">
        <a:xfrm>
          <a:off x="6410325" y="16230600"/>
          <a:ext cx="247650" cy="1247775"/>
        </a:xfrm>
        <a:prstGeom prst="rightBrace">
          <a:avLst>
            <a:gd name="adj1" fmla="val 8654"/>
            <a:gd name="adj2" fmla="val 46398"/>
          </a:avLst>
        </a:prstGeom>
        <a:solidFill>
          <a:srgbClr val="FFFFFF"/>
        </a:solidFill>
        <a:ln w="9525" algn="ctr">
          <a:solidFill>
            <a:srgbClr val="000000"/>
          </a:solidFill>
          <a:round/>
          <a:headEnd/>
          <a:tailEnd/>
        </a:ln>
      </xdr:spPr>
    </xdr:sp>
    <xdr:clientData/>
  </xdr:twoCellAnchor>
  <xdr:twoCellAnchor>
    <xdr:from>
      <xdr:col>10</xdr:col>
      <xdr:colOff>542925</xdr:colOff>
      <xdr:row>111</xdr:row>
      <xdr:rowOff>66675</xdr:rowOff>
    </xdr:from>
    <xdr:to>
      <xdr:col>11</xdr:col>
      <xdr:colOff>161925</xdr:colOff>
      <xdr:row>118</xdr:row>
      <xdr:rowOff>9525</xdr:rowOff>
    </xdr:to>
    <xdr:sp macro="" textlink="">
      <xdr:nvSpPr>
        <xdr:cNvPr id="4" name="右中かっこ 3">
          <a:extLst>
            <a:ext uri="{FF2B5EF4-FFF2-40B4-BE49-F238E27FC236}">
              <a16:creationId xmlns:a16="http://schemas.microsoft.com/office/drawing/2014/main" id="{E7A97221-DA8E-48EC-9D8B-F46A8CE63466}"/>
            </a:ext>
          </a:extLst>
        </xdr:cNvPr>
        <xdr:cNvSpPr>
          <a:spLocks/>
        </xdr:cNvSpPr>
      </xdr:nvSpPr>
      <xdr:spPr bwMode="auto">
        <a:xfrm>
          <a:off x="6238875" y="18030825"/>
          <a:ext cx="257175" cy="1085850"/>
        </a:xfrm>
        <a:prstGeom prst="rightBrace">
          <a:avLst>
            <a:gd name="adj1" fmla="val 8327"/>
            <a:gd name="adj2" fmla="val 46398"/>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11</xdr:col>
      <xdr:colOff>28575</xdr:colOff>
      <xdr:row>65</xdr:row>
      <xdr:rowOff>0</xdr:rowOff>
    </xdr:from>
    <xdr:to>
      <xdr:col>11</xdr:col>
      <xdr:colOff>228600</xdr:colOff>
      <xdr:row>74</xdr:row>
      <xdr:rowOff>47625</xdr:rowOff>
    </xdr:to>
    <xdr:sp macro="" textlink="">
      <xdr:nvSpPr>
        <xdr:cNvPr id="2" name="右中かっこ 1">
          <a:extLst>
            <a:ext uri="{FF2B5EF4-FFF2-40B4-BE49-F238E27FC236}">
              <a16:creationId xmlns:a16="http://schemas.microsoft.com/office/drawing/2014/main" id="{51232BF0-B8CE-48AB-AB22-82D40C9B79C8}"/>
            </a:ext>
          </a:extLst>
        </xdr:cNvPr>
        <xdr:cNvSpPr>
          <a:spLocks/>
        </xdr:cNvSpPr>
      </xdr:nvSpPr>
      <xdr:spPr bwMode="auto">
        <a:xfrm>
          <a:off x="6353175" y="11725275"/>
          <a:ext cx="200025" cy="1390650"/>
        </a:xfrm>
        <a:prstGeom prst="rightBrace">
          <a:avLst>
            <a:gd name="adj1" fmla="val 8336"/>
            <a:gd name="adj2" fmla="val 54796"/>
          </a:avLst>
        </a:prstGeom>
        <a:solidFill>
          <a:srgbClr val="FFFFFF"/>
        </a:solidFill>
        <a:ln w="9525" algn="ctr">
          <a:solidFill>
            <a:srgbClr val="000000"/>
          </a:solidFill>
          <a:round/>
          <a:headEnd/>
          <a:tailEnd/>
        </a:ln>
      </xdr:spPr>
    </xdr:sp>
    <xdr:clientData/>
  </xdr:twoCellAnchor>
  <xdr:twoCellAnchor>
    <xdr:from>
      <xdr:col>11</xdr:col>
      <xdr:colOff>76200</xdr:colOff>
      <xdr:row>95</xdr:row>
      <xdr:rowOff>85725</xdr:rowOff>
    </xdr:from>
    <xdr:to>
      <xdr:col>11</xdr:col>
      <xdr:colOff>333375</xdr:colOff>
      <xdr:row>103</xdr:row>
      <xdr:rowOff>114300</xdr:rowOff>
    </xdr:to>
    <xdr:sp macro="" textlink="">
      <xdr:nvSpPr>
        <xdr:cNvPr id="3" name="右中かっこ 2">
          <a:extLst>
            <a:ext uri="{FF2B5EF4-FFF2-40B4-BE49-F238E27FC236}">
              <a16:creationId xmlns:a16="http://schemas.microsoft.com/office/drawing/2014/main" id="{7EC8EC62-F976-44D6-93A7-10385D61FEF1}"/>
            </a:ext>
          </a:extLst>
        </xdr:cNvPr>
        <xdr:cNvSpPr>
          <a:spLocks/>
        </xdr:cNvSpPr>
      </xdr:nvSpPr>
      <xdr:spPr bwMode="auto">
        <a:xfrm>
          <a:off x="6400800" y="16516350"/>
          <a:ext cx="257175" cy="1247775"/>
        </a:xfrm>
        <a:prstGeom prst="rightBrace">
          <a:avLst>
            <a:gd name="adj1" fmla="val 8334"/>
            <a:gd name="adj2" fmla="val 46398"/>
          </a:avLst>
        </a:prstGeom>
        <a:solidFill>
          <a:srgbClr val="FFFFFF"/>
        </a:solidFill>
        <a:ln w="9525" algn="ctr">
          <a:solidFill>
            <a:srgbClr val="000000"/>
          </a:solidFill>
          <a:round/>
          <a:headEnd/>
          <a:tailEnd/>
        </a:ln>
      </xdr:spPr>
    </xdr:sp>
    <xdr:clientData/>
  </xdr:twoCellAnchor>
  <xdr:twoCellAnchor>
    <xdr:from>
      <xdr:col>10</xdr:col>
      <xdr:colOff>552450</xdr:colOff>
      <xdr:row>107</xdr:row>
      <xdr:rowOff>66675</xdr:rowOff>
    </xdr:from>
    <xdr:to>
      <xdr:col>11</xdr:col>
      <xdr:colOff>161925</xdr:colOff>
      <xdr:row>114</xdr:row>
      <xdr:rowOff>9525</xdr:rowOff>
    </xdr:to>
    <xdr:sp macro="" textlink="">
      <xdr:nvSpPr>
        <xdr:cNvPr id="4" name="右中かっこ 3">
          <a:extLst>
            <a:ext uri="{FF2B5EF4-FFF2-40B4-BE49-F238E27FC236}">
              <a16:creationId xmlns:a16="http://schemas.microsoft.com/office/drawing/2014/main" id="{0E003E91-3075-415F-A924-E6272E8A0A29}"/>
            </a:ext>
          </a:extLst>
        </xdr:cNvPr>
        <xdr:cNvSpPr>
          <a:spLocks/>
        </xdr:cNvSpPr>
      </xdr:nvSpPr>
      <xdr:spPr bwMode="auto">
        <a:xfrm>
          <a:off x="6229350" y="18316575"/>
          <a:ext cx="257175" cy="1085850"/>
        </a:xfrm>
        <a:prstGeom prst="rightBrace">
          <a:avLst>
            <a:gd name="adj1" fmla="val 8327"/>
            <a:gd name="adj2" fmla="val 46398"/>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11</xdr:col>
      <xdr:colOff>19050</xdr:colOff>
      <xdr:row>111</xdr:row>
      <xdr:rowOff>0</xdr:rowOff>
    </xdr:from>
    <xdr:to>
      <xdr:col>11</xdr:col>
      <xdr:colOff>190500</xdr:colOff>
      <xdr:row>120</xdr:row>
      <xdr:rowOff>38100</xdr:rowOff>
    </xdr:to>
    <xdr:sp macro="" textlink="">
      <xdr:nvSpPr>
        <xdr:cNvPr id="2" name="右中かっこ 4">
          <a:extLst>
            <a:ext uri="{FF2B5EF4-FFF2-40B4-BE49-F238E27FC236}">
              <a16:creationId xmlns:a16="http://schemas.microsoft.com/office/drawing/2014/main" id="{DF65251A-E7BE-4666-9BEB-F9603BDF06E9}"/>
            </a:ext>
          </a:extLst>
        </xdr:cNvPr>
        <xdr:cNvSpPr>
          <a:spLocks/>
        </xdr:cNvSpPr>
      </xdr:nvSpPr>
      <xdr:spPr bwMode="auto">
        <a:xfrm>
          <a:off x="6429375" y="18078450"/>
          <a:ext cx="171450" cy="1381125"/>
        </a:xfrm>
        <a:prstGeom prst="rightBrace">
          <a:avLst>
            <a:gd name="adj1" fmla="val 8988"/>
            <a:gd name="adj2" fmla="val 54796"/>
          </a:avLst>
        </a:prstGeom>
        <a:solidFill>
          <a:srgbClr val="FFFFFF"/>
        </a:solidFill>
        <a:ln w="9525" algn="ctr">
          <a:solidFill>
            <a:srgbClr val="000000"/>
          </a:solidFill>
          <a:round/>
          <a:headEnd/>
          <a:tailEnd/>
        </a:ln>
      </xdr:spPr>
    </xdr:sp>
    <xdr:clientData/>
  </xdr:twoCellAnchor>
  <xdr:twoCellAnchor>
    <xdr:from>
      <xdr:col>11</xdr:col>
      <xdr:colOff>66675</xdr:colOff>
      <xdr:row>141</xdr:row>
      <xdr:rowOff>66675</xdr:rowOff>
    </xdr:from>
    <xdr:to>
      <xdr:col>11</xdr:col>
      <xdr:colOff>266700</xdr:colOff>
      <xdr:row>149</xdr:row>
      <xdr:rowOff>95250</xdr:rowOff>
    </xdr:to>
    <xdr:sp macro="" textlink="">
      <xdr:nvSpPr>
        <xdr:cNvPr id="3" name="右中かっこ 5">
          <a:extLst>
            <a:ext uri="{FF2B5EF4-FFF2-40B4-BE49-F238E27FC236}">
              <a16:creationId xmlns:a16="http://schemas.microsoft.com/office/drawing/2014/main" id="{546F6F0F-6763-418B-B880-27E0E5EB78A3}"/>
            </a:ext>
          </a:extLst>
        </xdr:cNvPr>
        <xdr:cNvSpPr>
          <a:spLocks/>
        </xdr:cNvSpPr>
      </xdr:nvSpPr>
      <xdr:spPr bwMode="auto">
        <a:xfrm>
          <a:off x="6477000" y="22850475"/>
          <a:ext cx="200025" cy="1247775"/>
        </a:xfrm>
        <a:prstGeom prst="rightBrace">
          <a:avLst>
            <a:gd name="adj1" fmla="val 10368"/>
            <a:gd name="adj2" fmla="val 46398"/>
          </a:avLst>
        </a:prstGeom>
        <a:solidFill>
          <a:srgbClr val="FFFFFF"/>
        </a:solidFill>
        <a:ln w="9525" algn="ctr">
          <a:solidFill>
            <a:srgbClr val="000000"/>
          </a:solidFill>
          <a:round/>
          <a:headEnd/>
          <a:tailEnd/>
        </a:ln>
      </xdr:spPr>
    </xdr:sp>
    <xdr:clientData/>
  </xdr:twoCellAnchor>
  <xdr:twoCellAnchor>
    <xdr:from>
      <xdr:col>10</xdr:col>
      <xdr:colOff>457200</xdr:colOff>
      <xdr:row>153</xdr:row>
      <xdr:rowOff>57150</xdr:rowOff>
    </xdr:from>
    <xdr:to>
      <xdr:col>11</xdr:col>
      <xdr:colOff>123825</xdr:colOff>
      <xdr:row>160</xdr:row>
      <xdr:rowOff>9525</xdr:rowOff>
    </xdr:to>
    <xdr:sp macro="" textlink="">
      <xdr:nvSpPr>
        <xdr:cNvPr id="4" name="右中かっこ 6">
          <a:extLst>
            <a:ext uri="{FF2B5EF4-FFF2-40B4-BE49-F238E27FC236}">
              <a16:creationId xmlns:a16="http://schemas.microsoft.com/office/drawing/2014/main" id="{EB07FF4E-60FD-468F-A598-8FD45E54F7CE}"/>
            </a:ext>
          </a:extLst>
        </xdr:cNvPr>
        <xdr:cNvSpPr>
          <a:spLocks/>
        </xdr:cNvSpPr>
      </xdr:nvSpPr>
      <xdr:spPr bwMode="auto">
        <a:xfrm>
          <a:off x="6219825" y="24660225"/>
          <a:ext cx="314325" cy="1095375"/>
        </a:xfrm>
        <a:prstGeom prst="rightBrace">
          <a:avLst>
            <a:gd name="adj1" fmla="val 6905"/>
            <a:gd name="adj2" fmla="val 46398"/>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11</xdr:col>
      <xdr:colOff>28575</xdr:colOff>
      <xdr:row>68</xdr:row>
      <xdr:rowOff>0</xdr:rowOff>
    </xdr:from>
    <xdr:to>
      <xdr:col>11</xdr:col>
      <xdr:colOff>228600</xdr:colOff>
      <xdr:row>77</xdr:row>
      <xdr:rowOff>47625</xdr:rowOff>
    </xdr:to>
    <xdr:sp macro="" textlink="">
      <xdr:nvSpPr>
        <xdr:cNvPr id="2" name="右中かっこ 1">
          <a:extLst>
            <a:ext uri="{FF2B5EF4-FFF2-40B4-BE49-F238E27FC236}">
              <a16:creationId xmlns:a16="http://schemas.microsoft.com/office/drawing/2014/main" id="{F9F13512-CC0A-499B-8700-2A00061DF89E}"/>
            </a:ext>
          </a:extLst>
        </xdr:cNvPr>
        <xdr:cNvSpPr>
          <a:spLocks/>
        </xdr:cNvSpPr>
      </xdr:nvSpPr>
      <xdr:spPr bwMode="auto">
        <a:xfrm>
          <a:off x="6267450" y="11696700"/>
          <a:ext cx="200025" cy="1390650"/>
        </a:xfrm>
        <a:prstGeom prst="rightBrace">
          <a:avLst>
            <a:gd name="adj1" fmla="val 8336"/>
            <a:gd name="adj2" fmla="val 54796"/>
          </a:avLst>
        </a:prstGeom>
        <a:solidFill>
          <a:srgbClr val="FFFFFF"/>
        </a:solidFill>
        <a:ln w="9525" algn="ctr">
          <a:solidFill>
            <a:srgbClr val="000000"/>
          </a:solidFill>
          <a:round/>
          <a:headEnd/>
          <a:tailEnd/>
        </a:ln>
      </xdr:spPr>
    </xdr:sp>
    <xdr:clientData/>
  </xdr:twoCellAnchor>
  <xdr:twoCellAnchor>
    <xdr:from>
      <xdr:col>11</xdr:col>
      <xdr:colOff>76200</xdr:colOff>
      <xdr:row>100</xdr:row>
      <xdr:rowOff>85725</xdr:rowOff>
    </xdr:from>
    <xdr:to>
      <xdr:col>11</xdr:col>
      <xdr:colOff>333375</xdr:colOff>
      <xdr:row>108</xdr:row>
      <xdr:rowOff>114300</xdr:rowOff>
    </xdr:to>
    <xdr:sp macro="" textlink="">
      <xdr:nvSpPr>
        <xdr:cNvPr id="3" name="右中かっこ 2">
          <a:extLst>
            <a:ext uri="{FF2B5EF4-FFF2-40B4-BE49-F238E27FC236}">
              <a16:creationId xmlns:a16="http://schemas.microsoft.com/office/drawing/2014/main" id="{42681E61-CF45-4E6C-B9F5-24637185778A}"/>
            </a:ext>
          </a:extLst>
        </xdr:cNvPr>
        <xdr:cNvSpPr>
          <a:spLocks/>
        </xdr:cNvSpPr>
      </xdr:nvSpPr>
      <xdr:spPr bwMode="auto">
        <a:xfrm>
          <a:off x="6315075" y="16811625"/>
          <a:ext cx="257175" cy="1247775"/>
        </a:xfrm>
        <a:prstGeom prst="rightBrace">
          <a:avLst>
            <a:gd name="adj1" fmla="val 8334"/>
            <a:gd name="adj2" fmla="val 46398"/>
          </a:avLst>
        </a:prstGeom>
        <a:solidFill>
          <a:srgbClr val="FFFFFF"/>
        </a:solidFill>
        <a:ln w="9525" algn="ctr">
          <a:solidFill>
            <a:srgbClr val="000000"/>
          </a:solidFill>
          <a:round/>
          <a:headEnd/>
          <a:tailEnd/>
        </a:ln>
      </xdr:spPr>
    </xdr:sp>
    <xdr:clientData/>
  </xdr:twoCellAnchor>
  <xdr:twoCellAnchor>
    <xdr:from>
      <xdr:col>11</xdr:col>
      <xdr:colOff>38100</xdr:colOff>
      <xdr:row>112</xdr:row>
      <xdr:rowOff>66675</xdr:rowOff>
    </xdr:from>
    <xdr:to>
      <xdr:col>11</xdr:col>
      <xdr:colOff>295275</xdr:colOff>
      <xdr:row>119</xdr:row>
      <xdr:rowOff>9525</xdr:rowOff>
    </xdr:to>
    <xdr:sp macro="" textlink="">
      <xdr:nvSpPr>
        <xdr:cNvPr id="4" name="右中かっこ 3">
          <a:extLst>
            <a:ext uri="{FF2B5EF4-FFF2-40B4-BE49-F238E27FC236}">
              <a16:creationId xmlns:a16="http://schemas.microsoft.com/office/drawing/2014/main" id="{A0B37EBE-C78B-407F-9D92-68E8E31C5E90}"/>
            </a:ext>
          </a:extLst>
        </xdr:cNvPr>
        <xdr:cNvSpPr>
          <a:spLocks/>
        </xdr:cNvSpPr>
      </xdr:nvSpPr>
      <xdr:spPr bwMode="auto">
        <a:xfrm>
          <a:off x="6276975" y="18611850"/>
          <a:ext cx="257175" cy="1085850"/>
        </a:xfrm>
        <a:prstGeom prst="rightBrace">
          <a:avLst>
            <a:gd name="adj1" fmla="val 8327"/>
            <a:gd name="adj2" fmla="val 46398"/>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11</xdr:col>
      <xdr:colOff>28575</xdr:colOff>
      <xdr:row>67</xdr:row>
      <xdr:rowOff>0</xdr:rowOff>
    </xdr:from>
    <xdr:to>
      <xdr:col>11</xdr:col>
      <xdr:colOff>228600</xdr:colOff>
      <xdr:row>75</xdr:row>
      <xdr:rowOff>47625</xdr:rowOff>
    </xdr:to>
    <xdr:sp macro="" textlink="">
      <xdr:nvSpPr>
        <xdr:cNvPr id="2" name="右中かっこ 1">
          <a:extLst>
            <a:ext uri="{FF2B5EF4-FFF2-40B4-BE49-F238E27FC236}">
              <a16:creationId xmlns:a16="http://schemas.microsoft.com/office/drawing/2014/main" id="{AEA1F68C-9DC8-4AA9-A566-C618B87DFC61}"/>
            </a:ext>
          </a:extLst>
        </xdr:cNvPr>
        <xdr:cNvSpPr>
          <a:spLocks/>
        </xdr:cNvSpPr>
      </xdr:nvSpPr>
      <xdr:spPr bwMode="auto">
        <a:xfrm>
          <a:off x="6438900" y="11668125"/>
          <a:ext cx="200025" cy="1390650"/>
        </a:xfrm>
        <a:prstGeom prst="rightBrace">
          <a:avLst>
            <a:gd name="adj1" fmla="val 8336"/>
            <a:gd name="adj2" fmla="val 54796"/>
          </a:avLst>
        </a:prstGeom>
        <a:solidFill>
          <a:srgbClr val="FFFFFF"/>
        </a:solidFill>
        <a:ln w="9525" algn="ctr">
          <a:solidFill>
            <a:srgbClr val="000000"/>
          </a:solidFill>
          <a:round/>
          <a:headEnd/>
          <a:tailEnd/>
        </a:ln>
      </xdr:spPr>
    </xdr:sp>
    <xdr:clientData/>
  </xdr:twoCellAnchor>
  <xdr:twoCellAnchor>
    <xdr:from>
      <xdr:col>11</xdr:col>
      <xdr:colOff>76200</xdr:colOff>
      <xdr:row>95</xdr:row>
      <xdr:rowOff>85725</xdr:rowOff>
    </xdr:from>
    <xdr:to>
      <xdr:col>11</xdr:col>
      <xdr:colOff>333375</xdr:colOff>
      <xdr:row>103</xdr:row>
      <xdr:rowOff>114300</xdr:rowOff>
    </xdr:to>
    <xdr:sp macro="" textlink="">
      <xdr:nvSpPr>
        <xdr:cNvPr id="3" name="右中かっこ 2">
          <a:extLst>
            <a:ext uri="{FF2B5EF4-FFF2-40B4-BE49-F238E27FC236}">
              <a16:creationId xmlns:a16="http://schemas.microsoft.com/office/drawing/2014/main" id="{7D5FA622-3B3C-4D03-AF77-17123F576D4A}"/>
            </a:ext>
          </a:extLst>
        </xdr:cNvPr>
        <xdr:cNvSpPr>
          <a:spLocks/>
        </xdr:cNvSpPr>
      </xdr:nvSpPr>
      <xdr:spPr bwMode="auto">
        <a:xfrm>
          <a:off x="6486525" y="16297275"/>
          <a:ext cx="257175" cy="1247775"/>
        </a:xfrm>
        <a:prstGeom prst="rightBrace">
          <a:avLst>
            <a:gd name="adj1" fmla="val 8334"/>
            <a:gd name="adj2" fmla="val 46398"/>
          </a:avLst>
        </a:prstGeom>
        <a:solidFill>
          <a:srgbClr val="FFFFFF"/>
        </a:solidFill>
        <a:ln w="9525" algn="ctr">
          <a:solidFill>
            <a:srgbClr val="000000"/>
          </a:solidFill>
          <a:round/>
          <a:headEnd/>
          <a:tailEnd/>
        </a:ln>
      </xdr:spPr>
    </xdr:sp>
    <xdr:clientData/>
  </xdr:twoCellAnchor>
  <xdr:twoCellAnchor>
    <xdr:from>
      <xdr:col>11</xdr:col>
      <xdr:colOff>0</xdr:colOff>
      <xdr:row>106</xdr:row>
      <xdr:rowOff>57150</xdr:rowOff>
    </xdr:from>
    <xdr:to>
      <xdr:col>11</xdr:col>
      <xdr:colOff>257175</xdr:colOff>
      <xdr:row>114</xdr:row>
      <xdr:rowOff>0</xdr:rowOff>
    </xdr:to>
    <xdr:sp macro="" textlink="">
      <xdr:nvSpPr>
        <xdr:cNvPr id="4" name="右中かっこ 3">
          <a:extLst>
            <a:ext uri="{FF2B5EF4-FFF2-40B4-BE49-F238E27FC236}">
              <a16:creationId xmlns:a16="http://schemas.microsoft.com/office/drawing/2014/main" id="{80B763AD-7624-4C96-A8A9-61734085727D}"/>
            </a:ext>
          </a:extLst>
        </xdr:cNvPr>
        <xdr:cNvSpPr>
          <a:spLocks/>
        </xdr:cNvSpPr>
      </xdr:nvSpPr>
      <xdr:spPr bwMode="auto">
        <a:xfrm>
          <a:off x="6410325" y="17992725"/>
          <a:ext cx="257175" cy="1181100"/>
        </a:xfrm>
        <a:prstGeom prst="rightBrace">
          <a:avLst>
            <a:gd name="adj1" fmla="val 8313"/>
            <a:gd name="adj2" fmla="val 46398"/>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11</xdr:col>
      <xdr:colOff>28575</xdr:colOff>
      <xdr:row>65</xdr:row>
      <xdr:rowOff>0</xdr:rowOff>
    </xdr:from>
    <xdr:to>
      <xdr:col>11</xdr:col>
      <xdr:colOff>228600</xdr:colOff>
      <xdr:row>74</xdr:row>
      <xdr:rowOff>47625</xdr:rowOff>
    </xdr:to>
    <xdr:sp macro="" textlink="">
      <xdr:nvSpPr>
        <xdr:cNvPr id="2" name="右中かっこ 1">
          <a:extLst>
            <a:ext uri="{FF2B5EF4-FFF2-40B4-BE49-F238E27FC236}">
              <a16:creationId xmlns:a16="http://schemas.microsoft.com/office/drawing/2014/main" id="{38FAC2F1-73DC-4283-99FB-D987EF2221B4}"/>
            </a:ext>
          </a:extLst>
        </xdr:cNvPr>
        <xdr:cNvSpPr>
          <a:spLocks/>
        </xdr:cNvSpPr>
      </xdr:nvSpPr>
      <xdr:spPr bwMode="auto">
        <a:xfrm>
          <a:off x="6438900" y="10639425"/>
          <a:ext cx="200025" cy="1228725"/>
        </a:xfrm>
        <a:prstGeom prst="rightBrace">
          <a:avLst>
            <a:gd name="adj1" fmla="val 7366"/>
            <a:gd name="adj2" fmla="val 54796"/>
          </a:avLst>
        </a:prstGeom>
        <a:solidFill>
          <a:srgbClr val="FFFFFF"/>
        </a:solidFill>
        <a:ln w="9525" algn="ctr">
          <a:solidFill>
            <a:srgbClr val="000000"/>
          </a:solidFill>
          <a:round/>
          <a:headEnd/>
          <a:tailEnd/>
        </a:ln>
      </xdr:spPr>
    </xdr:sp>
    <xdr:clientData/>
  </xdr:twoCellAnchor>
  <xdr:twoCellAnchor>
    <xdr:from>
      <xdr:col>11</xdr:col>
      <xdr:colOff>76200</xdr:colOff>
      <xdr:row>97</xdr:row>
      <xdr:rowOff>85725</xdr:rowOff>
    </xdr:from>
    <xdr:to>
      <xdr:col>11</xdr:col>
      <xdr:colOff>333375</xdr:colOff>
      <xdr:row>105</xdr:row>
      <xdr:rowOff>114300</xdr:rowOff>
    </xdr:to>
    <xdr:sp macro="" textlink="">
      <xdr:nvSpPr>
        <xdr:cNvPr id="3" name="右中かっこ 2">
          <a:extLst>
            <a:ext uri="{FF2B5EF4-FFF2-40B4-BE49-F238E27FC236}">
              <a16:creationId xmlns:a16="http://schemas.microsoft.com/office/drawing/2014/main" id="{19295FF9-3AA6-4E66-B879-80AB27CB904E}"/>
            </a:ext>
          </a:extLst>
        </xdr:cNvPr>
        <xdr:cNvSpPr>
          <a:spLocks/>
        </xdr:cNvSpPr>
      </xdr:nvSpPr>
      <xdr:spPr bwMode="auto">
        <a:xfrm>
          <a:off x="6486525" y="14944725"/>
          <a:ext cx="257175" cy="1247775"/>
        </a:xfrm>
        <a:prstGeom prst="rightBrace">
          <a:avLst>
            <a:gd name="adj1" fmla="val 8334"/>
            <a:gd name="adj2" fmla="val 46398"/>
          </a:avLst>
        </a:prstGeom>
        <a:solidFill>
          <a:srgbClr val="FFFFFF"/>
        </a:solidFill>
        <a:ln w="9525" algn="ctr">
          <a:solidFill>
            <a:srgbClr val="000000"/>
          </a:solidFill>
          <a:round/>
          <a:headEnd/>
          <a:tailEnd/>
        </a:ln>
      </xdr:spPr>
    </xdr:sp>
    <xdr:clientData/>
  </xdr:twoCellAnchor>
  <xdr:twoCellAnchor>
    <xdr:from>
      <xdr:col>10</xdr:col>
      <xdr:colOff>552450</xdr:colOff>
      <xdr:row>109</xdr:row>
      <xdr:rowOff>66675</xdr:rowOff>
    </xdr:from>
    <xdr:to>
      <xdr:col>11</xdr:col>
      <xdr:colOff>161925</xdr:colOff>
      <xdr:row>116</xdr:row>
      <xdr:rowOff>9525</xdr:rowOff>
    </xdr:to>
    <xdr:sp macro="" textlink="">
      <xdr:nvSpPr>
        <xdr:cNvPr id="4" name="右中かっこ 3">
          <a:extLst>
            <a:ext uri="{FF2B5EF4-FFF2-40B4-BE49-F238E27FC236}">
              <a16:creationId xmlns:a16="http://schemas.microsoft.com/office/drawing/2014/main" id="{4ADE55D3-AFC7-40FB-A54C-DB89F7C5364A}"/>
            </a:ext>
          </a:extLst>
        </xdr:cNvPr>
        <xdr:cNvSpPr>
          <a:spLocks/>
        </xdr:cNvSpPr>
      </xdr:nvSpPr>
      <xdr:spPr bwMode="auto">
        <a:xfrm>
          <a:off x="6315075" y="16744950"/>
          <a:ext cx="257175" cy="1085850"/>
        </a:xfrm>
        <a:prstGeom prst="rightBrace">
          <a:avLst>
            <a:gd name="adj1" fmla="val 8327"/>
            <a:gd name="adj2" fmla="val 46398"/>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28575</xdr:colOff>
      <xdr:row>61</xdr:row>
      <xdr:rowOff>0</xdr:rowOff>
    </xdr:from>
    <xdr:to>
      <xdr:col>11</xdr:col>
      <xdr:colOff>228600</xdr:colOff>
      <xdr:row>69</xdr:row>
      <xdr:rowOff>47625</xdr:rowOff>
    </xdr:to>
    <xdr:sp macro="" textlink="">
      <xdr:nvSpPr>
        <xdr:cNvPr id="2" name="右中かっこ 1">
          <a:extLst>
            <a:ext uri="{FF2B5EF4-FFF2-40B4-BE49-F238E27FC236}">
              <a16:creationId xmlns:a16="http://schemas.microsoft.com/office/drawing/2014/main" id="{BB0E2073-CB97-4139-996C-33B85B03D23E}"/>
            </a:ext>
          </a:extLst>
        </xdr:cNvPr>
        <xdr:cNvSpPr>
          <a:spLocks/>
        </xdr:cNvSpPr>
      </xdr:nvSpPr>
      <xdr:spPr bwMode="auto">
        <a:xfrm>
          <a:off x="6677025" y="10601325"/>
          <a:ext cx="200025" cy="1390650"/>
        </a:xfrm>
        <a:prstGeom prst="rightBrace">
          <a:avLst>
            <a:gd name="adj1" fmla="val 8336"/>
            <a:gd name="adj2" fmla="val 54796"/>
          </a:avLst>
        </a:prstGeom>
        <a:solidFill>
          <a:srgbClr val="FFFFFF"/>
        </a:solidFill>
        <a:ln w="9525" algn="ctr">
          <a:solidFill>
            <a:srgbClr val="000000"/>
          </a:solidFill>
          <a:round/>
          <a:headEnd/>
          <a:tailEnd/>
        </a:ln>
      </xdr:spPr>
    </xdr:sp>
    <xdr:clientData/>
  </xdr:twoCellAnchor>
  <xdr:twoCellAnchor>
    <xdr:from>
      <xdr:col>11</xdr:col>
      <xdr:colOff>76200</xdr:colOff>
      <xdr:row>88</xdr:row>
      <xdr:rowOff>85725</xdr:rowOff>
    </xdr:from>
    <xdr:to>
      <xdr:col>11</xdr:col>
      <xdr:colOff>333375</xdr:colOff>
      <xdr:row>96</xdr:row>
      <xdr:rowOff>114300</xdr:rowOff>
    </xdr:to>
    <xdr:sp macro="" textlink="">
      <xdr:nvSpPr>
        <xdr:cNvPr id="3" name="右中かっこ 2">
          <a:extLst>
            <a:ext uri="{FF2B5EF4-FFF2-40B4-BE49-F238E27FC236}">
              <a16:creationId xmlns:a16="http://schemas.microsoft.com/office/drawing/2014/main" id="{4B735ED3-0A04-42DB-A0F4-C7590B40899E}"/>
            </a:ext>
          </a:extLst>
        </xdr:cNvPr>
        <xdr:cNvSpPr>
          <a:spLocks/>
        </xdr:cNvSpPr>
      </xdr:nvSpPr>
      <xdr:spPr bwMode="auto">
        <a:xfrm>
          <a:off x="6724650" y="15097125"/>
          <a:ext cx="257175" cy="1247775"/>
        </a:xfrm>
        <a:prstGeom prst="rightBrace">
          <a:avLst>
            <a:gd name="adj1" fmla="val 8334"/>
            <a:gd name="adj2" fmla="val 46398"/>
          </a:avLst>
        </a:prstGeom>
        <a:solidFill>
          <a:srgbClr val="FFFFFF"/>
        </a:solidFill>
        <a:ln w="9525" algn="ctr">
          <a:solidFill>
            <a:srgbClr val="000000"/>
          </a:solidFill>
          <a:round/>
          <a:headEnd/>
          <a:tailEnd/>
        </a:ln>
      </xdr:spPr>
    </xdr:sp>
    <xdr:clientData/>
  </xdr:twoCellAnchor>
  <xdr:twoCellAnchor>
    <xdr:from>
      <xdr:col>11</xdr:col>
      <xdr:colOff>0</xdr:colOff>
      <xdr:row>99</xdr:row>
      <xdr:rowOff>57150</xdr:rowOff>
    </xdr:from>
    <xdr:to>
      <xdr:col>11</xdr:col>
      <xdr:colOff>257175</xdr:colOff>
      <xdr:row>107</xdr:row>
      <xdr:rowOff>0</xdr:rowOff>
    </xdr:to>
    <xdr:sp macro="" textlink="">
      <xdr:nvSpPr>
        <xdr:cNvPr id="4" name="右中かっこ 3">
          <a:extLst>
            <a:ext uri="{FF2B5EF4-FFF2-40B4-BE49-F238E27FC236}">
              <a16:creationId xmlns:a16="http://schemas.microsoft.com/office/drawing/2014/main" id="{5E2D3471-7D7A-45BC-9466-25A89D01D7A0}"/>
            </a:ext>
          </a:extLst>
        </xdr:cNvPr>
        <xdr:cNvSpPr>
          <a:spLocks/>
        </xdr:cNvSpPr>
      </xdr:nvSpPr>
      <xdr:spPr bwMode="auto">
        <a:xfrm>
          <a:off x="6648450" y="16792575"/>
          <a:ext cx="257175" cy="1181100"/>
        </a:xfrm>
        <a:prstGeom prst="rightBrace">
          <a:avLst>
            <a:gd name="adj1" fmla="val 8313"/>
            <a:gd name="adj2" fmla="val 46398"/>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11</xdr:col>
      <xdr:colOff>28575</xdr:colOff>
      <xdr:row>54</xdr:row>
      <xdr:rowOff>0</xdr:rowOff>
    </xdr:from>
    <xdr:to>
      <xdr:col>11</xdr:col>
      <xdr:colOff>228600</xdr:colOff>
      <xdr:row>63</xdr:row>
      <xdr:rowOff>47625</xdr:rowOff>
    </xdr:to>
    <xdr:sp macro="" textlink="">
      <xdr:nvSpPr>
        <xdr:cNvPr id="2" name="右中かっこ 1">
          <a:extLst>
            <a:ext uri="{FF2B5EF4-FFF2-40B4-BE49-F238E27FC236}">
              <a16:creationId xmlns:a16="http://schemas.microsoft.com/office/drawing/2014/main" id="{38727904-BF74-4FAC-9B71-A24C1B3126E0}"/>
            </a:ext>
          </a:extLst>
        </xdr:cNvPr>
        <xdr:cNvSpPr>
          <a:spLocks/>
        </xdr:cNvSpPr>
      </xdr:nvSpPr>
      <xdr:spPr bwMode="auto">
        <a:xfrm>
          <a:off x="6438900" y="9448800"/>
          <a:ext cx="200025" cy="1390650"/>
        </a:xfrm>
        <a:prstGeom prst="rightBrace">
          <a:avLst>
            <a:gd name="adj1" fmla="val 8336"/>
            <a:gd name="adj2" fmla="val 54796"/>
          </a:avLst>
        </a:prstGeom>
        <a:solidFill>
          <a:srgbClr val="FFFFFF"/>
        </a:solidFill>
        <a:ln w="9525" algn="ctr">
          <a:solidFill>
            <a:srgbClr val="000000"/>
          </a:solidFill>
          <a:round/>
          <a:headEnd/>
          <a:tailEnd/>
        </a:ln>
      </xdr:spPr>
    </xdr:sp>
    <xdr:clientData/>
  </xdr:twoCellAnchor>
  <xdr:twoCellAnchor>
    <xdr:from>
      <xdr:col>11</xdr:col>
      <xdr:colOff>76200</xdr:colOff>
      <xdr:row>89</xdr:row>
      <xdr:rowOff>85725</xdr:rowOff>
    </xdr:from>
    <xdr:to>
      <xdr:col>11</xdr:col>
      <xdr:colOff>333375</xdr:colOff>
      <xdr:row>96</xdr:row>
      <xdr:rowOff>114300</xdr:rowOff>
    </xdr:to>
    <xdr:sp macro="" textlink="">
      <xdr:nvSpPr>
        <xdr:cNvPr id="3" name="右中かっこ 2">
          <a:extLst>
            <a:ext uri="{FF2B5EF4-FFF2-40B4-BE49-F238E27FC236}">
              <a16:creationId xmlns:a16="http://schemas.microsoft.com/office/drawing/2014/main" id="{B19DFE80-9BFB-4E61-B902-F05A3597BF0E}"/>
            </a:ext>
          </a:extLst>
        </xdr:cNvPr>
        <xdr:cNvSpPr>
          <a:spLocks/>
        </xdr:cNvSpPr>
      </xdr:nvSpPr>
      <xdr:spPr bwMode="auto">
        <a:xfrm>
          <a:off x="6486525" y="15068550"/>
          <a:ext cx="257175" cy="1085850"/>
        </a:xfrm>
        <a:prstGeom prst="rightBrace">
          <a:avLst>
            <a:gd name="adj1" fmla="val 7252"/>
            <a:gd name="adj2" fmla="val 46398"/>
          </a:avLst>
        </a:prstGeom>
        <a:solidFill>
          <a:srgbClr val="FFFFFF"/>
        </a:solidFill>
        <a:ln w="9525" algn="ctr">
          <a:solidFill>
            <a:srgbClr val="000000"/>
          </a:solidFill>
          <a:round/>
          <a:headEnd/>
          <a:tailEnd/>
        </a:ln>
      </xdr:spPr>
    </xdr:sp>
    <xdr:clientData/>
  </xdr:twoCellAnchor>
  <xdr:twoCellAnchor>
    <xdr:from>
      <xdr:col>10</xdr:col>
      <xdr:colOff>552450</xdr:colOff>
      <xdr:row>101</xdr:row>
      <xdr:rowOff>66675</xdr:rowOff>
    </xdr:from>
    <xdr:to>
      <xdr:col>11</xdr:col>
      <xdr:colOff>161925</xdr:colOff>
      <xdr:row>107</xdr:row>
      <xdr:rowOff>9525</xdr:rowOff>
    </xdr:to>
    <xdr:sp macro="" textlink="">
      <xdr:nvSpPr>
        <xdr:cNvPr id="4" name="右中かっこ 3">
          <a:extLst>
            <a:ext uri="{FF2B5EF4-FFF2-40B4-BE49-F238E27FC236}">
              <a16:creationId xmlns:a16="http://schemas.microsoft.com/office/drawing/2014/main" id="{FFF21E7A-F79B-42BE-984A-46EE871B60BE}"/>
            </a:ext>
          </a:extLst>
        </xdr:cNvPr>
        <xdr:cNvSpPr>
          <a:spLocks/>
        </xdr:cNvSpPr>
      </xdr:nvSpPr>
      <xdr:spPr bwMode="auto">
        <a:xfrm>
          <a:off x="6315075" y="16868775"/>
          <a:ext cx="257175" cy="923925"/>
        </a:xfrm>
        <a:prstGeom prst="rightBrace">
          <a:avLst>
            <a:gd name="adj1" fmla="val 7085"/>
            <a:gd name="adj2" fmla="val 46398"/>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28575</xdr:colOff>
      <xdr:row>66</xdr:row>
      <xdr:rowOff>0</xdr:rowOff>
    </xdr:from>
    <xdr:to>
      <xdr:col>11</xdr:col>
      <xdr:colOff>228600</xdr:colOff>
      <xdr:row>75</xdr:row>
      <xdr:rowOff>47625</xdr:rowOff>
    </xdr:to>
    <xdr:sp macro="" textlink="">
      <xdr:nvSpPr>
        <xdr:cNvPr id="2" name="右中かっこ 1">
          <a:extLst>
            <a:ext uri="{FF2B5EF4-FFF2-40B4-BE49-F238E27FC236}">
              <a16:creationId xmlns:a16="http://schemas.microsoft.com/office/drawing/2014/main" id="{1AFA1ED0-76C7-498D-A3D9-9A4022E76D32}"/>
            </a:ext>
          </a:extLst>
        </xdr:cNvPr>
        <xdr:cNvSpPr>
          <a:spLocks/>
        </xdr:cNvSpPr>
      </xdr:nvSpPr>
      <xdr:spPr bwMode="auto">
        <a:xfrm>
          <a:off x="6581775" y="11382375"/>
          <a:ext cx="200025" cy="1390650"/>
        </a:xfrm>
        <a:prstGeom prst="rightBrace">
          <a:avLst>
            <a:gd name="adj1" fmla="val 8336"/>
            <a:gd name="adj2" fmla="val 54796"/>
          </a:avLst>
        </a:prstGeom>
        <a:solidFill>
          <a:srgbClr val="FFFFFF"/>
        </a:solidFill>
        <a:ln w="9525" algn="ctr">
          <a:solidFill>
            <a:srgbClr val="000000"/>
          </a:solidFill>
          <a:round/>
          <a:headEnd/>
          <a:tailEnd/>
        </a:ln>
      </xdr:spPr>
    </xdr:sp>
    <xdr:clientData/>
  </xdr:twoCellAnchor>
  <xdr:twoCellAnchor>
    <xdr:from>
      <xdr:col>11</xdr:col>
      <xdr:colOff>76200</xdr:colOff>
      <xdr:row>96</xdr:row>
      <xdr:rowOff>85725</xdr:rowOff>
    </xdr:from>
    <xdr:to>
      <xdr:col>11</xdr:col>
      <xdr:colOff>333375</xdr:colOff>
      <xdr:row>104</xdr:row>
      <xdr:rowOff>114300</xdr:rowOff>
    </xdr:to>
    <xdr:sp macro="" textlink="">
      <xdr:nvSpPr>
        <xdr:cNvPr id="3" name="右中かっこ 2">
          <a:extLst>
            <a:ext uri="{FF2B5EF4-FFF2-40B4-BE49-F238E27FC236}">
              <a16:creationId xmlns:a16="http://schemas.microsoft.com/office/drawing/2014/main" id="{32EBD158-069C-4B39-879C-B879BF2CA1E0}"/>
            </a:ext>
          </a:extLst>
        </xdr:cNvPr>
        <xdr:cNvSpPr>
          <a:spLocks/>
        </xdr:cNvSpPr>
      </xdr:nvSpPr>
      <xdr:spPr bwMode="auto">
        <a:xfrm>
          <a:off x="6629400" y="16173450"/>
          <a:ext cx="257175" cy="1247775"/>
        </a:xfrm>
        <a:prstGeom prst="rightBrace">
          <a:avLst>
            <a:gd name="adj1" fmla="val 8334"/>
            <a:gd name="adj2" fmla="val 46398"/>
          </a:avLst>
        </a:prstGeom>
        <a:solidFill>
          <a:srgbClr val="FFFFFF"/>
        </a:solidFill>
        <a:ln w="9525" algn="ctr">
          <a:solidFill>
            <a:srgbClr val="000000"/>
          </a:solidFill>
          <a:round/>
          <a:headEnd/>
          <a:tailEnd/>
        </a:ln>
      </xdr:spPr>
    </xdr:sp>
    <xdr:clientData/>
  </xdr:twoCellAnchor>
  <xdr:twoCellAnchor>
    <xdr:from>
      <xdr:col>10</xdr:col>
      <xdr:colOff>552450</xdr:colOff>
      <xdr:row>109</xdr:row>
      <xdr:rowOff>66675</xdr:rowOff>
    </xdr:from>
    <xdr:to>
      <xdr:col>11</xdr:col>
      <xdr:colOff>161925</xdr:colOff>
      <xdr:row>115</xdr:row>
      <xdr:rowOff>9525</xdr:rowOff>
    </xdr:to>
    <xdr:sp macro="" textlink="">
      <xdr:nvSpPr>
        <xdr:cNvPr id="4" name="右中かっこ 3">
          <a:extLst>
            <a:ext uri="{FF2B5EF4-FFF2-40B4-BE49-F238E27FC236}">
              <a16:creationId xmlns:a16="http://schemas.microsoft.com/office/drawing/2014/main" id="{D8121B98-BDD9-45CD-9B98-C9F6D7A48887}"/>
            </a:ext>
          </a:extLst>
        </xdr:cNvPr>
        <xdr:cNvSpPr>
          <a:spLocks/>
        </xdr:cNvSpPr>
      </xdr:nvSpPr>
      <xdr:spPr bwMode="auto">
        <a:xfrm>
          <a:off x="6457950" y="18135600"/>
          <a:ext cx="257175" cy="923925"/>
        </a:xfrm>
        <a:prstGeom prst="rightBrace">
          <a:avLst>
            <a:gd name="adj1" fmla="val 8349"/>
            <a:gd name="adj2" fmla="val 46398"/>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11</xdr:col>
      <xdr:colOff>76200</xdr:colOff>
      <xdr:row>82</xdr:row>
      <xdr:rowOff>85725</xdr:rowOff>
    </xdr:from>
    <xdr:to>
      <xdr:col>11</xdr:col>
      <xdr:colOff>333375</xdr:colOff>
      <xdr:row>90</xdr:row>
      <xdr:rowOff>114300</xdr:rowOff>
    </xdr:to>
    <xdr:sp macro="" textlink="">
      <xdr:nvSpPr>
        <xdr:cNvPr id="2" name="右中かっこ 2">
          <a:extLst>
            <a:ext uri="{FF2B5EF4-FFF2-40B4-BE49-F238E27FC236}">
              <a16:creationId xmlns:a16="http://schemas.microsoft.com/office/drawing/2014/main" id="{9A5412FB-CD2D-4CB1-BD99-5223F58E2BD5}"/>
            </a:ext>
          </a:extLst>
        </xdr:cNvPr>
        <xdr:cNvSpPr>
          <a:spLocks/>
        </xdr:cNvSpPr>
      </xdr:nvSpPr>
      <xdr:spPr bwMode="auto">
        <a:xfrm>
          <a:off x="6486525" y="13820775"/>
          <a:ext cx="257175" cy="1247775"/>
        </a:xfrm>
        <a:prstGeom prst="rightBrace">
          <a:avLst>
            <a:gd name="adj1" fmla="val 8334"/>
            <a:gd name="adj2" fmla="val 46398"/>
          </a:avLst>
        </a:prstGeom>
        <a:solidFill>
          <a:srgbClr val="FFFFFF"/>
        </a:solidFill>
        <a:ln w="9525" algn="ctr">
          <a:solidFill>
            <a:srgbClr val="000000"/>
          </a:solidFill>
          <a:round/>
          <a:headEnd/>
          <a:tailEnd/>
        </a:ln>
      </xdr:spPr>
    </xdr:sp>
    <xdr:clientData/>
  </xdr:twoCellAnchor>
  <xdr:twoCellAnchor>
    <xdr:from>
      <xdr:col>10</xdr:col>
      <xdr:colOff>552450</xdr:colOff>
      <xdr:row>94</xdr:row>
      <xdr:rowOff>66675</xdr:rowOff>
    </xdr:from>
    <xdr:to>
      <xdr:col>11</xdr:col>
      <xdr:colOff>161925</xdr:colOff>
      <xdr:row>101</xdr:row>
      <xdr:rowOff>9525</xdr:rowOff>
    </xdr:to>
    <xdr:sp macro="" textlink="">
      <xdr:nvSpPr>
        <xdr:cNvPr id="3" name="右中かっこ 3">
          <a:extLst>
            <a:ext uri="{FF2B5EF4-FFF2-40B4-BE49-F238E27FC236}">
              <a16:creationId xmlns:a16="http://schemas.microsoft.com/office/drawing/2014/main" id="{C65BF42D-AE23-4867-8160-004BACEF89CF}"/>
            </a:ext>
          </a:extLst>
        </xdr:cNvPr>
        <xdr:cNvSpPr>
          <a:spLocks/>
        </xdr:cNvSpPr>
      </xdr:nvSpPr>
      <xdr:spPr bwMode="auto">
        <a:xfrm>
          <a:off x="6315075" y="15621000"/>
          <a:ext cx="257175" cy="1085850"/>
        </a:xfrm>
        <a:prstGeom prst="rightBrace">
          <a:avLst>
            <a:gd name="adj1" fmla="val 8327"/>
            <a:gd name="adj2" fmla="val 46398"/>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0</xdr:colOff>
      <xdr:row>55</xdr:row>
      <xdr:rowOff>28575</xdr:rowOff>
    </xdr:from>
    <xdr:to>
      <xdr:col>11</xdr:col>
      <xdr:colOff>257175</xdr:colOff>
      <xdr:row>64</xdr:row>
      <xdr:rowOff>0</xdr:rowOff>
    </xdr:to>
    <xdr:sp macro="" textlink="">
      <xdr:nvSpPr>
        <xdr:cNvPr id="4" name="右中かっこ 2">
          <a:extLst>
            <a:ext uri="{FF2B5EF4-FFF2-40B4-BE49-F238E27FC236}">
              <a16:creationId xmlns:a16="http://schemas.microsoft.com/office/drawing/2014/main" id="{38CBB650-B71B-4397-A48D-F65384163734}"/>
            </a:ext>
          </a:extLst>
        </xdr:cNvPr>
        <xdr:cNvSpPr>
          <a:spLocks/>
        </xdr:cNvSpPr>
      </xdr:nvSpPr>
      <xdr:spPr bwMode="auto">
        <a:xfrm>
          <a:off x="6410325" y="9477375"/>
          <a:ext cx="257175" cy="1381125"/>
        </a:xfrm>
        <a:prstGeom prst="rightBrace">
          <a:avLst>
            <a:gd name="adj1" fmla="val 8826"/>
            <a:gd name="adj2" fmla="val 46398"/>
          </a:avLst>
        </a:prstGeom>
        <a:solidFill>
          <a:srgbClr val="FFFFFF"/>
        </a:solidFill>
        <a:ln w="9525" algn="ctr">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76200</xdr:colOff>
      <xdr:row>97</xdr:row>
      <xdr:rowOff>85725</xdr:rowOff>
    </xdr:from>
    <xdr:to>
      <xdr:col>11</xdr:col>
      <xdr:colOff>333375</xdr:colOff>
      <xdr:row>105</xdr:row>
      <xdr:rowOff>114300</xdr:rowOff>
    </xdr:to>
    <xdr:sp macro="" textlink="">
      <xdr:nvSpPr>
        <xdr:cNvPr id="2" name="右中かっこ 2">
          <a:extLst>
            <a:ext uri="{FF2B5EF4-FFF2-40B4-BE49-F238E27FC236}">
              <a16:creationId xmlns:a16="http://schemas.microsoft.com/office/drawing/2014/main" id="{73A7F277-81EC-4EC4-971E-703DED085CCD}"/>
            </a:ext>
          </a:extLst>
        </xdr:cNvPr>
        <xdr:cNvSpPr>
          <a:spLocks/>
        </xdr:cNvSpPr>
      </xdr:nvSpPr>
      <xdr:spPr bwMode="auto">
        <a:xfrm>
          <a:off x="6486525" y="16440150"/>
          <a:ext cx="257175" cy="1247775"/>
        </a:xfrm>
        <a:prstGeom prst="rightBrace">
          <a:avLst>
            <a:gd name="adj1" fmla="val 8334"/>
            <a:gd name="adj2" fmla="val 46398"/>
          </a:avLst>
        </a:prstGeom>
        <a:solidFill>
          <a:srgbClr val="FFFFFF"/>
        </a:solidFill>
        <a:ln w="9525" algn="ctr">
          <a:solidFill>
            <a:srgbClr val="000000"/>
          </a:solidFill>
          <a:round/>
          <a:headEnd/>
          <a:tailEnd/>
        </a:ln>
      </xdr:spPr>
    </xdr:sp>
    <xdr:clientData/>
  </xdr:twoCellAnchor>
  <xdr:twoCellAnchor>
    <xdr:from>
      <xdr:col>10</xdr:col>
      <xdr:colOff>552450</xdr:colOff>
      <xdr:row>109</xdr:row>
      <xdr:rowOff>66675</xdr:rowOff>
    </xdr:from>
    <xdr:to>
      <xdr:col>11</xdr:col>
      <xdr:colOff>161925</xdr:colOff>
      <xdr:row>116</xdr:row>
      <xdr:rowOff>9525</xdr:rowOff>
    </xdr:to>
    <xdr:sp macro="" textlink="">
      <xdr:nvSpPr>
        <xdr:cNvPr id="3" name="右中かっこ 3">
          <a:extLst>
            <a:ext uri="{FF2B5EF4-FFF2-40B4-BE49-F238E27FC236}">
              <a16:creationId xmlns:a16="http://schemas.microsoft.com/office/drawing/2014/main" id="{846BD664-623F-416A-BBF3-BD3EC468B945}"/>
            </a:ext>
          </a:extLst>
        </xdr:cNvPr>
        <xdr:cNvSpPr>
          <a:spLocks/>
        </xdr:cNvSpPr>
      </xdr:nvSpPr>
      <xdr:spPr bwMode="auto">
        <a:xfrm>
          <a:off x="6315075" y="18240375"/>
          <a:ext cx="257175" cy="1085850"/>
        </a:xfrm>
        <a:prstGeom prst="rightBrace">
          <a:avLst>
            <a:gd name="adj1" fmla="val 8327"/>
            <a:gd name="adj2" fmla="val 46398"/>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333375</xdr:colOff>
      <xdr:row>70</xdr:row>
      <xdr:rowOff>66675</xdr:rowOff>
    </xdr:from>
    <xdr:to>
      <xdr:col>9</xdr:col>
      <xdr:colOff>571500</xdr:colOff>
      <xdr:row>78</xdr:row>
      <xdr:rowOff>85725</xdr:rowOff>
    </xdr:to>
    <xdr:sp macro="" textlink="">
      <xdr:nvSpPr>
        <xdr:cNvPr id="4" name="右中かっこ 2">
          <a:extLst>
            <a:ext uri="{FF2B5EF4-FFF2-40B4-BE49-F238E27FC236}">
              <a16:creationId xmlns:a16="http://schemas.microsoft.com/office/drawing/2014/main" id="{F9A1FA4D-D773-41F9-82AA-EFA09F33FDC8}"/>
            </a:ext>
          </a:extLst>
        </xdr:cNvPr>
        <xdr:cNvSpPr>
          <a:spLocks/>
        </xdr:cNvSpPr>
      </xdr:nvSpPr>
      <xdr:spPr bwMode="auto">
        <a:xfrm>
          <a:off x="5448300" y="11982450"/>
          <a:ext cx="238125" cy="1333500"/>
        </a:xfrm>
        <a:prstGeom prst="rightBrace">
          <a:avLst>
            <a:gd name="adj1" fmla="val 8322"/>
            <a:gd name="adj2" fmla="val 46398"/>
          </a:avLst>
        </a:prstGeom>
        <a:solidFill>
          <a:srgbClr val="FFFFFF"/>
        </a:solidFill>
        <a:ln w="9525" algn="ctr">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28575</xdr:colOff>
      <xdr:row>70</xdr:row>
      <xdr:rowOff>0</xdr:rowOff>
    </xdr:from>
    <xdr:to>
      <xdr:col>11</xdr:col>
      <xdr:colOff>228600</xdr:colOff>
      <xdr:row>79</xdr:row>
      <xdr:rowOff>47625</xdr:rowOff>
    </xdr:to>
    <xdr:sp macro="" textlink="">
      <xdr:nvSpPr>
        <xdr:cNvPr id="2" name="右中かっこ 1">
          <a:extLst>
            <a:ext uri="{FF2B5EF4-FFF2-40B4-BE49-F238E27FC236}">
              <a16:creationId xmlns:a16="http://schemas.microsoft.com/office/drawing/2014/main" id="{45A87C5D-1871-4284-BCFD-13BF2F3208C3}"/>
            </a:ext>
          </a:extLst>
        </xdr:cNvPr>
        <xdr:cNvSpPr>
          <a:spLocks/>
        </xdr:cNvSpPr>
      </xdr:nvSpPr>
      <xdr:spPr bwMode="auto">
        <a:xfrm>
          <a:off x="6438900" y="11601450"/>
          <a:ext cx="200025" cy="1390650"/>
        </a:xfrm>
        <a:prstGeom prst="rightBrace">
          <a:avLst>
            <a:gd name="adj1" fmla="val 8336"/>
            <a:gd name="adj2" fmla="val 54796"/>
          </a:avLst>
        </a:prstGeom>
        <a:solidFill>
          <a:srgbClr val="FFFFFF"/>
        </a:solidFill>
        <a:ln w="9525" algn="ctr">
          <a:solidFill>
            <a:srgbClr val="000000"/>
          </a:solidFill>
          <a:round/>
          <a:headEnd/>
          <a:tailEnd/>
        </a:ln>
      </xdr:spPr>
    </xdr:sp>
    <xdr:clientData/>
  </xdr:twoCellAnchor>
  <xdr:twoCellAnchor>
    <xdr:from>
      <xdr:col>11</xdr:col>
      <xdr:colOff>76200</xdr:colOff>
      <xdr:row>100</xdr:row>
      <xdr:rowOff>85725</xdr:rowOff>
    </xdr:from>
    <xdr:to>
      <xdr:col>11</xdr:col>
      <xdr:colOff>333375</xdr:colOff>
      <xdr:row>108</xdr:row>
      <xdr:rowOff>114300</xdr:rowOff>
    </xdr:to>
    <xdr:sp macro="" textlink="">
      <xdr:nvSpPr>
        <xdr:cNvPr id="3" name="右中かっこ 2">
          <a:extLst>
            <a:ext uri="{FF2B5EF4-FFF2-40B4-BE49-F238E27FC236}">
              <a16:creationId xmlns:a16="http://schemas.microsoft.com/office/drawing/2014/main" id="{A9616FBF-7F37-4813-B1F2-6BA2F5D9CB1A}"/>
            </a:ext>
          </a:extLst>
        </xdr:cNvPr>
        <xdr:cNvSpPr>
          <a:spLocks/>
        </xdr:cNvSpPr>
      </xdr:nvSpPr>
      <xdr:spPr bwMode="auto">
        <a:xfrm>
          <a:off x="6486525" y="16392525"/>
          <a:ext cx="257175" cy="1247775"/>
        </a:xfrm>
        <a:prstGeom prst="rightBrace">
          <a:avLst>
            <a:gd name="adj1" fmla="val 8334"/>
            <a:gd name="adj2" fmla="val 46398"/>
          </a:avLst>
        </a:prstGeom>
        <a:solidFill>
          <a:srgbClr val="FFFFFF"/>
        </a:solidFill>
        <a:ln w="9525" algn="ctr">
          <a:solidFill>
            <a:srgbClr val="000000"/>
          </a:solidFill>
          <a:round/>
          <a:headEnd/>
          <a:tailEnd/>
        </a:ln>
      </xdr:spPr>
    </xdr:sp>
    <xdr:clientData/>
  </xdr:twoCellAnchor>
  <xdr:twoCellAnchor>
    <xdr:from>
      <xdr:col>10</xdr:col>
      <xdr:colOff>552450</xdr:colOff>
      <xdr:row>112</xdr:row>
      <xdr:rowOff>66675</xdr:rowOff>
    </xdr:from>
    <xdr:to>
      <xdr:col>11</xdr:col>
      <xdr:colOff>161925</xdr:colOff>
      <xdr:row>119</xdr:row>
      <xdr:rowOff>9525</xdr:rowOff>
    </xdr:to>
    <xdr:sp macro="" textlink="">
      <xdr:nvSpPr>
        <xdr:cNvPr id="4" name="右中かっこ 3">
          <a:extLst>
            <a:ext uri="{FF2B5EF4-FFF2-40B4-BE49-F238E27FC236}">
              <a16:creationId xmlns:a16="http://schemas.microsoft.com/office/drawing/2014/main" id="{56E8C447-27F7-4F6B-845A-4A107F724723}"/>
            </a:ext>
          </a:extLst>
        </xdr:cNvPr>
        <xdr:cNvSpPr>
          <a:spLocks/>
        </xdr:cNvSpPr>
      </xdr:nvSpPr>
      <xdr:spPr bwMode="auto">
        <a:xfrm>
          <a:off x="6315075" y="18192750"/>
          <a:ext cx="257175" cy="1085850"/>
        </a:xfrm>
        <a:prstGeom prst="rightBrace">
          <a:avLst>
            <a:gd name="adj1" fmla="val 8327"/>
            <a:gd name="adj2" fmla="val 46398"/>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28575</xdr:colOff>
      <xdr:row>69</xdr:row>
      <xdr:rowOff>0</xdr:rowOff>
    </xdr:from>
    <xdr:to>
      <xdr:col>11</xdr:col>
      <xdr:colOff>228600</xdr:colOff>
      <xdr:row>78</xdr:row>
      <xdr:rowOff>47625</xdr:rowOff>
    </xdr:to>
    <xdr:sp macro="" textlink="">
      <xdr:nvSpPr>
        <xdr:cNvPr id="2" name="右中かっこ 1">
          <a:extLst>
            <a:ext uri="{FF2B5EF4-FFF2-40B4-BE49-F238E27FC236}">
              <a16:creationId xmlns:a16="http://schemas.microsoft.com/office/drawing/2014/main" id="{EA19AFE3-6A26-4B23-AA2C-EC1EC4C31C14}"/>
            </a:ext>
          </a:extLst>
        </xdr:cNvPr>
        <xdr:cNvSpPr>
          <a:spLocks/>
        </xdr:cNvSpPr>
      </xdr:nvSpPr>
      <xdr:spPr bwMode="auto">
        <a:xfrm>
          <a:off x="6438900" y="11934825"/>
          <a:ext cx="200025" cy="1390650"/>
        </a:xfrm>
        <a:prstGeom prst="rightBrace">
          <a:avLst>
            <a:gd name="adj1" fmla="val 8336"/>
            <a:gd name="adj2" fmla="val 54796"/>
          </a:avLst>
        </a:prstGeom>
        <a:solidFill>
          <a:srgbClr val="FFFFFF"/>
        </a:solidFill>
        <a:ln w="9525" algn="ctr">
          <a:solidFill>
            <a:srgbClr val="000000"/>
          </a:solidFill>
          <a:round/>
          <a:headEnd/>
          <a:tailEnd/>
        </a:ln>
      </xdr:spPr>
    </xdr:sp>
    <xdr:clientData/>
  </xdr:twoCellAnchor>
  <xdr:twoCellAnchor>
    <xdr:from>
      <xdr:col>11</xdr:col>
      <xdr:colOff>76200</xdr:colOff>
      <xdr:row>101</xdr:row>
      <xdr:rowOff>85725</xdr:rowOff>
    </xdr:from>
    <xdr:to>
      <xdr:col>11</xdr:col>
      <xdr:colOff>333375</xdr:colOff>
      <xdr:row>109</xdr:row>
      <xdr:rowOff>114300</xdr:rowOff>
    </xdr:to>
    <xdr:sp macro="" textlink="">
      <xdr:nvSpPr>
        <xdr:cNvPr id="3" name="右中かっこ 2">
          <a:extLst>
            <a:ext uri="{FF2B5EF4-FFF2-40B4-BE49-F238E27FC236}">
              <a16:creationId xmlns:a16="http://schemas.microsoft.com/office/drawing/2014/main" id="{E9AE2A39-3514-4240-B553-92EDF7C3D6C6}"/>
            </a:ext>
          </a:extLst>
        </xdr:cNvPr>
        <xdr:cNvSpPr>
          <a:spLocks/>
        </xdr:cNvSpPr>
      </xdr:nvSpPr>
      <xdr:spPr bwMode="auto">
        <a:xfrm>
          <a:off x="6486525" y="17049750"/>
          <a:ext cx="257175" cy="1247775"/>
        </a:xfrm>
        <a:prstGeom prst="rightBrace">
          <a:avLst>
            <a:gd name="adj1" fmla="val 8334"/>
            <a:gd name="adj2" fmla="val 46398"/>
          </a:avLst>
        </a:prstGeom>
        <a:solidFill>
          <a:srgbClr val="FFFFFF"/>
        </a:solidFill>
        <a:ln w="9525" algn="ctr">
          <a:solidFill>
            <a:srgbClr val="000000"/>
          </a:solidFill>
          <a:round/>
          <a:headEnd/>
          <a:tailEnd/>
        </a:ln>
      </xdr:spPr>
    </xdr:sp>
    <xdr:clientData/>
  </xdr:twoCellAnchor>
  <xdr:twoCellAnchor>
    <xdr:from>
      <xdr:col>10</xdr:col>
      <xdr:colOff>552450</xdr:colOff>
      <xdr:row>113</xdr:row>
      <xdr:rowOff>66675</xdr:rowOff>
    </xdr:from>
    <xdr:to>
      <xdr:col>11</xdr:col>
      <xdr:colOff>161925</xdr:colOff>
      <xdr:row>120</xdr:row>
      <xdr:rowOff>9525</xdr:rowOff>
    </xdr:to>
    <xdr:sp macro="" textlink="">
      <xdr:nvSpPr>
        <xdr:cNvPr id="4" name="右中かっこ 3">
          <a:extLst>
            <a:ext uri="{FF2B5EF4-FFF2-40B4-BE49-F238E27FC236}">
              <a16:creationId xmlns:a16="http://schemas.microsoft.com/office/drawing/2014/main" id="{F967304F-B560-454E-A6AC-D2835B946E9F}"/>
            </a:ext>
          </a:extLst>
        </xdr:cNvPr>
        <xdr:cNvSpPr>
          <a:spLocks/>
        </xdr:cNvSpPr>
      </xdr:nvSpPr>
      <xdr:spPr bwMode="auto">
        <a:xfrm>
          <a:off x="6315075" y="18849975"/>
          <a:ext cx="257175" cy="1085850"/>
        </a:xfrm>
        <a:prstGeom prst="rightBrace">
          <a:avLst>
            <a:gd name="adj1" fmla="val 8327"/>
            <a:gd name="adj2" fmla="val 46398"/>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28575</xdr:colOff>
      <xdr:row>62</xdr:row>
      <xdr:rowOff>0</xdr:rowOff>
    </xdr:from>
    <xdr:to>
      <xdr:col>11</xdr:col>
      <xdr:colOff>228600</xdr:colOff>
      <xdr:row>71</xdr:row>
      <xdr:rowOff>47625</xdr:rowOff>
    </xdr:to>
    <xdr:sp macro="" textlink="">
      <xdr:nvSpPr>
        <xdr:cNvPr id="2" name="右中かっこ 1">
          <a:extLst>
            <a:ext uri="{FF2B5EF4-FFF2-40B4-BE49-F238E27FC236}">
              <a16:creationId xmlns:a16="http://schemas.microsoft.com/office/drawing/2014/main" id="{5D6A822A-4415-432B-BBFB-FEA0B87F1DAC}"/>
            </a:ext>
          </a:extLst>
        </xdr:cNvPr>
        <xdr:cNvSpPr>
          <a:spLocks/>
        </xdr:cNvSpPr>
      </xdr:nvSpPr>
      <xdr:spPr bwMode="auto">
        <a:xfrm>
          <a:off x="6515100" y="10839450"/>
          <a:ext cx="200025" cy="1390650"/>
        </a:xfrm>
        <a:prstGeom prst="rightBrace">
          <a:avLst>
            <a:gd name="adj1" fmla="val 8336"/>
            <a:gd name="adj2" fmla="val 54796"/>
          </a:avLst>
        </a:prstGeom>
        <a:solidFill>
          <a:srgbClr val="FFFFFF"/>
        </a:solidFill>
        <a:ln w="9525" algn="ctr">
          <a:solidFill>
            <a:srgbClr val="000000"/>
          </a:solidFill>
          <a:round/>
          <a:headEnd/>
          <a:tailEnd/>
        </a:ln>
      </xdr:spPr>
    </xdr:sp>
    <xdr:clientData/>
  </xdr:twoCellAnchor>
  <xdr:twoCellAnchor>
    <xdr:from>
      <xdr:col>11</xdr:col>
      <xdr:colOff>76200</xdr:colOff>
      <xdr:row>92</xdr:row>
      <xdr:rowOff>85725</xdr:rowOff>
    </xdr:from>
    <xdr:to>
      <xdr:col>11</xdr:col>
      <xdr:colOff>333375</xdr:colOff>
      <xdr:row>99</xdr:row>
      <xdr:rowOff>114300</xdr:rowOff>
    </xdr:to>
    <xdr:sp macro="" textlink="">
      <xdr:nvSpPr>
        <xdr:cNvPr id="3" name="右中かっこ 2">
          <a:extLst>
            <a:ext uri="{FF2B5EF4-FFF2-40B4-BE49-F238E27FC236}">
              <a16:creationId xmlns:a16="http://schemas.microsoft.com/office/drawing/2014/main" id="{72DB6D61-5AE7-4231-9A22-0532EABDA889}"/>
            </a:ext>
          </a:extLst>
        </xdr:cNvPr>
        <xdr:cNvSpPr>
          <a:spLocks/>
        </xdr:cNvSpPr>
      </xdr:nvSpPr>
      <xdr:spPr bwMode="auto">
        <a:xfrm>
          <a:off x="6562725" y="15668625"/>
          <a:ext cx="257175" cy="1171575"/>
        </a:xfrm>
        <a:prstGeom prst="rightBrace">
          <a:avLst>
            <a:gd name="adj1" fmla="val 7825"/>
            <a:gd name="adj2" fmla="val 46398"/>
          </a:avLst>
        </a:prstGeom>
        <a:solidFill>
          <a:srgbClr val="FFFFFF"/>
        </a:solidFill>
        <a:ln w="9525" algn="ctr">
          <a:solidFill>
            <a:srgbClr val="000000"/>
          </a:solidFill>
          <a:round/>
          <a:headEnd/>
          <a:tailEnd/>
        </a:ln>
      </xdr:spPr>
    </xdr:sp>
    <xdr:clientData/>
  </xdr:twoCellAnchor>
  <xdr:twoCellAnchor>
    <xdr:from>
      <xdr:col>10</xdr:col>
      <xdr:colOff>552450</xdr:colOff>
      <xdr:row>103</xdr:row>
      <xdr:rowOff>66675</xdr:rowOff>
    </xdr:from>
    <xdr:to>
      <xdr:col>11</xdr:col>
      <xdr:colOff>161925</xdr:colOff>
      <xdr:row>109</xdr:row>
      <xdr:rowOff>9525</xdr:rowOff>
    </xdr:to>
    <xdr:sp macro="" textlink="">
      <xdr:nvSpPr>
        <xdr:cNvPr id="4" name="右中かっこ 3">
          <a:extLst>
            <a:ext uri="{FF2B5EF4-FFF2-40B4-BE49-F238E27FC236}">
              <a16:creationId xmlns:a16="http://schemas.microsoft.com/office/drawing/2014/main" id="{8505413D-0FA9-4559-97E4-8611DFA12ACD}"/>
            </a:ext>
          </a:extLst>
        </xdr:cNvPr>
        <xdr:cNvSpPr>
          <a:spLocks/>
        </xdr:cNvSpPr>
      </xdr:nvSpPr>
      <xdr:spPr bwMode="auto">
        <a:xfrm>
          <a:off x="6315075" y="17468850"/>
          <a:ext cx="333375" cy="914400"/>
        </a:xfrm>
        <a:prstGeom prst="rightBrace">
          <a:avLst>
            <a:gd name="adj1" fmla="val 5410"/>
            <a:gd name="adj2" fmla="val 46398"/>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76200</xdr:colOff>
      <xdr:row>102</xdr:row>
      <xdr:rowOff>85725</xdr:rowOff>
    </xdr:from>
    <xdr:to>
      <xdr:col>11</xdr:col>
      <xdr:colOff>333375</xdr:colOff>
      <xdr:row>110</xdr:row>
      <xdr:rowOff>114300</xdr:rowOff>
    </xdr:to>
    <xdr:sp macro="" textlink="">
      <xdr:nvSpPr>
        <xdr:cNvPr id="2" name="右中かっこ 2">
          <a:extLst>
            <a:ext uri="{FF2B5EF4-FFF2-40B4-BE49-F238E27FC236}">
              <a16:creationId xmlns:a16="http://schemas.microsoft.com/office/drawing/2014/main" id="{07371AAF-FA63-4F29-BA84-ED9FC89D26F3}"/>
            </a:ext>
          </a:extLst>
        </xdr:cNvPr>
        <xdr:cNvSpPr>
          <a:spLocks/>
        </xdr:cNvSpPr>
      </xdr:nvSpPr>
      <xdr:spPr bwMode="auto">
        <a:xfrm>
          <a:off x="6486525" y="16554450"/>
          <a:ext cx="257175" cy="1247775"/>
        </a:xfrm>
        <a:prstGeom prst="rightBrace">
          <a:avLst>
            <a:gd name="adj1" fmla="val 8334"/>
            <a:gd name="adj2" fmla="val 46398"/>
          </a:avLst>
        </a:prstGeom>
        <a:solidFill>
          <a:srgbClr val="FFFFFF"/>
        </a:solidFill>
        <a:ln w="9525" algn="ctr">
          <a:solidFill>
            <a:srgbClr val="000000"/>
          </a:solidFill>
          <a:round/>
          <a:headEnd/>
          <a:tailEnd/>
        </a:ln>
      </xdr:spPr>
    </xdr:sp>
    <xdr:clientData/>
  </xdr:twoCellAnchor>
  <xdr:twoCellAnchor>
    <xdr:from>
      <xdr:col>10</xdr:col>
      <xdr:colOff>552450</xdr:colOff>
      <xdr:row>114</xdr:row>
      <xdr:rowOff>66675</xdr:rowOff>
    </xdr:from>
    <xdr:to>
      <xdr:col>11</xdr:col>
      <xdr:colOff>161925</xdr:colOff>
      <xdr:row>121</xdr:row>
      <xdr:rowOff>9525</xdr:rowOff>
    </xdr:to>
    <xdr:sp macro="" textlink="">
      <xdr:nvSpPr>
        <xdr:cNvPr id="3" name="右中かっこ 3">
          <a:extLst>
            <a:ext uri="{FF2B5EF4-FFF2-40B4-BE49-F238E27FC236}">
              <a16:creationId xmlns:a16="http://schemas.microsoft.com/office/drawing/2014/main" id="{27EC80EC-0D2A-4843-BD08-10BA29C1CD5F}"/>
            </a:ext>
          </a:extLst>
        </xdr:cNvPr>
        <xdr:cNvSpPr>
          <a:spLocks/>
        </xdr:cNvSpPr>
      </xdr:nvSpPr>
      <xdr:spPr bwMode="auto">
        <a:xfrm>
          <a:off x="6315075" y="18354675"/>
          <a:ext cx="257175" cy="1085850"/>
        </a:xfrm>
        <a:prstGeom prst="rightBrace">
          <a:avLst>
            <a:gd name="adj1" fmla="val 8327"/>
            <a:gd name="adj2" fmla="val 46398"/>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314325</xdr:colOff>
      <xdr:row>70</xdr:row>
      <xdr:rowOff>0</xdr:rowOff>
    </xdr:from>
    <xdr:to>
      <xdr:col>10</xdr:col>
      <xdr:colOff>571500</xdr:colOff>
      <xdr:row>79</xdr:row>
      <xdr:rowOff>152400</xdr:rowOff>
    </xdr:to>
    <xdr:sp macro="" textlink="">
      <xdr:nvSpPr>
        <xdr:cNvPr id="4" name="右中かっこ 2">
          <a:extLst>
            <a:ext uri="{FF2B5EF4-FFF2-40B4-BE49-F238E27FC236}">
              <a16:creationId xmlns:a16="http://schemas.microsoft.com/office/drawing/2014/main" id="{4C23C68D-7569-4BF9-90DB-DCA29E5B05B3}"/>
            </a:ext>
          </a:extLst>
        </xdr:cNvPr>
        <xdr:cNvSpPr>
          <a:spLocks/>
        </xdr:cNvSpPr>
      </xdr:nvSpPr>
      <xdr:spPr bwMode="auto">
        <a:xfrm>
          <a:off x="6076950" y="11601450"/>
          <a:ext cx="257175" cy="1333500"/>
        </a:xfrm>
        <a:prstGeom prst="rightBrace">
          <a:avLst>
            <a:gd name="adj1" fmla="val 8330"/>
            <a:gd name="adj2" fmla="val 46398"/>
          </a:avLst>
        </a:prstGeom>
        <a:solidFill>
          <a:srgbClr val="FFFFFF"/>
        </a:solidFill>
        <a:ln w="9525" algn="ctr">
          <a:solidFill>
            <a:srgbClr val="000000"/>
          </a:solidFill>
          <a:round/>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76200</xdr:colOff>
      <xdr:row>84</xdr:row>
      <xdr:rowOff>85725</xdr:rowOff>
    </xdr:from>
    <xdr:to>
      <xdr:col>11</xdr:col>
      <xdr:colOff>333375</xdr:colOff>
      <xdr:row>92</xdr:row>
      <xdr:rowOff>114300</xdr:rowOff>
    </xdr:to>
    <xdr:sp macro="" textlink="">
      <xdr:nvSpPr>
        <xdr:cNvPr id="2" name="右中かっこ 2">
          <a:extLst>
            <a:ext uri="{FF2B5EF4-FFF2-40B4-BE49-F238E27FC236}">
              <a16:creationId xmlns:a16="http://schemas.microsoft.com/office/drawing/2014/main" id="{960992BB-90C9-4AAF-BFEF-636418AF161F}"/>
            </a:ext>
          </a:extLst>
        </xdr:cNvPr>
        <xdr:cNvSpPr>
          <a:spLocks/>
        </xdr:cNvSpPr>
      </xdr:nvSpPr>
      <xdr:spPr bwMode="auto">
        <a:xfrm>
          <a:off x="6619875" y="14839950"/>
          <a:ext cx="257175" cy="1247775"/>
        </a:xfrm>
        <a:prstGeom prst="rightBrace">
          <a:avLst>
            <a:gd name="adj1" fmla="val 8334"/>
            <a:gd name="adj2" fmla="val 46398"/>
          </a:avLst>
        </a:prstGeom>
        <a:solidFill>
          <a:srgbClr val="FFFFFF"/>
        </a:solidFill>
        <a:ln w="9525" algn="ctr">
          <a:solidFill>
            <a:srgbClr val="000000"/>
          </a:solidFill>
          <a:round/>
          <a:headEnd/>
          <a:tailEnd/>
        </a:ln>
      </xdr:spPr>
    </xdr:sp>
    <xdr:clientData/>
  </xdr:twoCellAnchor>
  <xdr:twoCellAnchor>
    <xdr:from>
      <xdr:col>10</xdr:col>
      <xdr:colOff>552450</xdr:colOff>
      <xdr:row>96</xdr:row>
      <xdr:rowOff>66675</xdr:rowOff>
    </xdr:from>
    <xdr:to>
      <xdr:col>11</xdr:col>
      <xdr:colOff>161925</xdr:colOff>
      <xdr:row>103</xdr:row>
      <xdr:rowOff>0</xdr:rowOff>
    </xdr:to>
    <xdr:sp macro="" textlink="">
      <xdr:nvSpPr>
        <xdr:cNvPr id="3" name="右中かっこ 3">
          <a:extLst>
            <a:ext uri="{FF2B5EF4-FFF2-40B4-BE49-F238E27FC236}">
              <a16:creationId xmlns:a16="http://schemas.microsoft.com/office/drawing/2014/main" id="{E28A0C5A-0ADB-43C0-97FD-B3D3737DCF2C}"/>
            </a:ext>
          </a:extLst>
        </xdr:cNvPr>
        <xdr:cNvSpPr>
          <a:spLocks/>
        </xdr:cNvSpPr>
      </xdr:nvSpPr>
      <xdr:spPr bwMode="auto">
        <a:xfrm>
          <a:off x="6448425" y="16640175"/>
          <a:ext cx="257175" cy="1076325"/>
        </a:xfrm>
        <a:prstGeom prst="rightBrace">
          <a:avLst>
            <a:gd name="adj1" fmla="val 8254"/>
            <a:gd name="adj2" fmla="val 46398"/>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476250</xdr:colOff>
      <xdr:row>57</xdr:row>
      <xdr:rowOff>95250</xdr:rowOff>
    </xdr:from>
    <xdr:to>
      <xdr:col>10</xdr:col>
      <xdr:colOff>123825</xdr:colOff>
      <xdr:row>65</xdr:row>
      <xdr:rowOff>57150</xdr:rowOff>
    </xdr:to>
    <xdr:sp macro="" textlink="">
      <xdr:nvSpPr>
        <xdr:cNvPr id="4" name="右中かっこ 2">
          <a:extLst>
            <a:ext uri="{FF2B5EF4-FFF2-40B4-BE49-F238E27FC236}">
              <a16:creationId xmlns:a16="http://schemas.microsoft.com/office/drawing/2014/main" id="{22F028E6-5D4E-4205-9DB4-175B6B3DFC12}"/>
            </a:ext>
          </a:extLst>
        </xdr:cNvPr>
        <xdr:cNvSpPr>
          <a:spLocks/>
        </xdr:cNvSpPr>
      </xdr:nvSpPr>
      <xdr:spPr bwMode="auto">
        <a:xfrm>
          <a:off x="5724525" y="10372725"/>
          <a:ext cx="295275" cy="1314450"/>
        </a:xfrm>
        <a:prstGeom prst="rightBrace">
          <a:avLst>
            <a:gd name="adj1" fmla="val 8326"/>
            <a:gd name="adj2" fmla="val 46398"/>
          </a:avLst>
        </a:prstGeom>
        <a:solidFill>
          <a:srgbClr val="FFFFFF"/>
        </a:solidFill>
        <a:ln w="9525" algn="ctr">
          <a:solidFill>
            <a:srgbClr val="000000"/>
          </a:solidFill>
          <a:round/>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28575</xdr:colOff>
      <xdr:row>69</xdr:row>
      <xdr:rowOff>0</xdr:rowOff>
    </xdr:from>
    <xdr:to>
      <xdr:col>11</xdr:col>
      <xdr:colOff>228600</xdr:colOff>
      <xdr:row>78</xdr:row>
      <xdr:rowOff>47625</xdr:rowOff>
    </xdr:to>
    <xdr:sp macro="" textlink="">
      <xdr:nvSpPr>
        <xdr:cNvPr id="2" name="右中かっこ 1">
          <a:extLst>
            <a:ext uri="{FF2B5EF4-FFF2-40B4-BE49-F238E27FC236}">
              <a16:creationId xmlns:a16="http://schemas.microsoft.com/office/drawing/2014/main" id="{D6997D76-C70F-446F-9F5D-D3A20B4EE931}"/>
            </a:ext>
          </a:extLst>
        </xdr:cNvPr>
        <xdr:cNvSpPr>
          <a:spLocks/>
        </xdr:cNvSpPr>
      </xdr:nvSpPr>
      <xdr:spPr bwMode="auto">
        <a:xfrm>
          <a:off x="6438900" y="11210925"/>
          <a:ext cx="200025" cy="1390650"/>
        </a:xfrm>
        <a:prstGeom prst="rightBrace">
          <a:avLst>
            <a:gd name="adj1" fmla="val 8336"/>
            <a:gd name="adj2" fmla="val 54796"/>
          </a:avLst>
        </a:prstGeom>
        <a:solidFill>
          <a:srgbClr val="FFFFFF"/>
        </a:solidFill>
        <a:ln w="9525" algn="ctr">
          <a:solidFill>
            <a:srgbClr val="000000"/>
          </a:solidFill>
          <a:round/>
          <a:headEnd/>
          <a:tailEnd/>
        </a:ln>
      </xdr:spPr>
    </xdr:sp>
    <xdr:clientData/>
  </xdr:twoCellAnchor>
  <xdr:twoCellAnchor>
    <xdr:from>
      <xdr:col>11</xdr:col>
      <xdr:colOff>76200</xdr:colOff>
      <xdr:row>100</xdr:row>
      <xdr:rowOff>85725</xdr:rowOff>
    </xdr:from>
    <xdr:to>
      <xdr:col>11</xdr:col>
      <xdr:colOff>333375</xdr:colOff>
      <xdr:row>108</xdr:row>
      <xdr:rowOff>114300</xdr:rowOff>
    </xdr:to>
    <xdr:sp macro="" textlink="">
      <xdr:nvSpPr>
        <xdr:cNvPr id="3" name="右中かっこ 2">
          <a:extLst>
            <a:ext uri="{FF2B5EF4-FFF2-40B4-BE49-F238E27FC236}">
              <a16:creationId xmlns:a16="http://schemas.microsoft.com/office/drawing/2014/main" id="{6A43D72A-08F1-429E-80EA-EE551317D940}"/>
            </a:ext>
          </a:extLst>
        </xdr:cNvPr>
        <xdr:cNvSpPr>
          <a:spLocks/>
        </xdr:cNvSpPr>
      </xdr:nvSpPr>
      <xdr:spPr bwMode="auto">
        <a:xfrm>
          <a:off x="6486525" y="16002000"/>
          <a:ext cx="257175" cy="1247775"/>
        </a:xfrm>
        <a:prstGeom prst="rightBrace">
          <a:avLst>
            <a:gd name="adj1" fmla="val 8334"/>
            <a:gd name="adj2" fmla="val 46398"/>
          </a:avLst>
        </a:prstGeom>
        <a:solidFill>
          <a:srgbClr val="FFFFFF"/>
        </a:solidFill>
        <a:ln w="9525" algn="ctr">
          <a:solidFill>
            <a:srgbClr val="000000"/>
          </a:solidFill>
          <a:round/>
          <a:headEnd/>
          <a:tailEnd/>
        </a:ln>
      </xdr:spPr>
    </xdr:sp>
    <xdr:clientData/>
  </xdr:twoCellAnchor>
  <xdr:twoCellAnchor>
    <xdr:from>
      <xdr:col>10</xdr:col>
      <xdr:colOff>552450</xdr:colOff>
      <xdr:row>112</xdr:row>
      <xdr:rowOff>66675</xdr:rowOff>
    </xdr:from>
    <xdr:to>
      <xdr:col>11</xdr:col>
      <xdr:colOff>161925</xdr:colOff>
      <xdr:row>119</xdr:row>
      <xdr:rowOff>9525</xdr:rowOff>
    </xdr:to>
    <xdr:sp macro="" textlink="">
      <xdr:nvSpPr>
        <xdr:cNvPr id="4" name="右中かっこ 3">
          <a:extLst>
            <a:ext uri="{FF2B5EF4-FFF2-40B4-BE49-F238E27FC236}">
              <a16:creationId xmlns:a16="http://schemas.microsoft.com/office/drawing/2014/main" id="{523E33C8-A3E6-4DC4-90B0-097A775006C5}"/>
            </a:ext>
          </a:extLst>
        </xdr:cNvPr>
        <xdr:cNvSpPr>
          <a:spLocks/>
        </xdr:cNvSpPr>
      </xdr:nvSpPr>
      <xdr:spPr bwMode="auto">
        <a:xfrm>
          <a:off x="6315075" y="17802225"/>
          <a:ext cx="257175" cy="1085850"/>
        </a:xfrm>
        <a:prstGeom prst="rightBrace">
          <a:avLst>
            <a:gd name="adj1" fmla="val 8327"/>
            <a:gd name="adj2" fmla="val 46398"/>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7880;&#35352;&#65288;&#26045;&#35373;&#65289;/&#27880;&#35352;,&#24341;&#24403;&#37329;,&#36001;&#29987;&#30446;&#37682;(&#26412;&#3709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本部"/>
      <sheetName val="引当金明細"/>
      <sheetName val="財産目録"/>
      <sheetName val="Sheet1"/>
    </sheetNames>
    <sheetDataSet>
      <sheetData sheetId="0"/>
      <sheetData sheetId="1"/>
      <sheetData sheetId="2">
        <row r="37">
          <cell r="H37">
            <v>38108476</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rtlCol="0" anchor="ctr" upright="1"/>
      <a:lstStyle>
        <a:defPPr algn="l">
          <a:defRPr kumimoji="1" sz="1000" baseline="0">
            <a:solidFill>
              <a:srgbClr val="FF0000"/>
            </a:solidFill>
          </a:defRPr>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13.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omments" Target="../comments1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comments" Target="../comments15.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6.xml"/><Relationship Id="rId1" Type="http://schemas.openxmlformats.org/officeDocument/2006/relationships/printerSettings" Target="../printerSettings/printerSettings16.bin"/><Relationship Id="rId4" Type="http://schemas.openxmlformats.org/officeDocument/2006/relationships/comments" Target="../comments16.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7.xml"/><Relationship Id="rId1" Type="http://schemas.openxmlformats.org/officeDocument/2006/relationships/printerSettings" Target="../printerSettings/printerSettings17.bin"/><Relationship Id="rId4" Type="http://schemas.openxmlformats.org/officeDocument/2006/relationships/comments" Target="../comments17.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8.xml"/><Relationship Id="rId1" Type="http://schemas.openxmlformats.org/officeDocument/2006/relationships/printerSettings" Target="../printerSettings/printerSettings18.bin"/><Relationship Id="rId4" Type="http://schemas.openxmlformats.org/officeDocument/2006/relationships/comments" Target="../comments18.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T258"/>
  <sheetViews>
    <sheetView tabSelected="1" view="pageBreakPreview" topLeftCell="A233" zoomScaleNormal="100" zoomScaleSheetLayoutView="100" workbookViewId="0">
      <selection activeCell="H252" sqref="H252"/>
    </sheetView>
  </sheetViews>
  <sheetFormatPr defaultColWidth="9" defaultRowHeight="13.5"/>
  <cols>
    <col min="1" max="1" width="5.75" customWidth="1"/>
    <col min="2" max="2" width="13.5" customWidth="1"/>
    <col min="3" max="3" width="7.25" customWidth="1"/>
    <col min="4" max="4" width="12.875" customWidth="1"/>
    <col min="5" max="5" width="7.5" customWidth="1"/>
    <col min="6" max="6" width="13.875" customWidth="1"/>
    <col min="7" max="7" width="6.75" customWidth="1"/>
    <col min="8" max="8" width="14.375" customWidth="1"/>
    <col min="9" max="9" width="6.125" customWidth="1"/>
    <col min="10" max="10" width="12.25" customWidth="1"/>
    <col min="11" max="11" width="5.625" customWidth="1"/>
    <col min="12" max="12" width="11.625" bestFit="1" customWidth="1"/>
    <col min="13" max="14" width="10.5" bestFit="1" customWidth="1"/>
  </cols>
  <sheetData>
    <row r="1" spans="1:11" ht="15.75" customHeight="1">
      <c r="J1" s="134" t="s">
        <v>0</v>
      </c>
    </row>
    <row r="2" spans="1:11" ht="15.75" customHeight="1"/>
    <row r="3" spans="1:11" ht="17.25">
      <c r="A3" s="177" t="s">
        <v>1</v>
      </c>
      <c r="B3" s="177"/>
      <c r="C3" s="177"/>
      <c r="D3" s="177"/>
      <c r="E3" s="177"/>
      <c r="F3" s="177"/>
      <c r="G3" s="177"/>
      <c r="H3" s="177"/>
      <c r="I3" s="177"/>
      <c r="J3" s="177"/>
      <c r="K3" s="177"/>
    </row>
    <row r="4" spans="1:11" ht="12.75" customHeight="1">
      <c r="A4" s="48"/>
      <c r="B4" s="48"/>
      <c r="C4" s="48"/>
      <c r="D4" s="48"/>
      <c r="E4" s="48"/>
      <c r="F4" s="48"/>
      <c r="G4" s="48"/>
      <c r="H4" s="48"/>
      <c r="I4" s="48"/>
    </row>
    <row r="5" spans="1:11" ht="12.75" customHeight="1">
      <c r="A5" s="48"/>
      <c r="B5" s="48"/>
      <c r="C5" s="48"/>
      <c r="D5" s="48"/>
      <c r="E5" s="48"/>
      <c r="F5" s="48"/>
      <c r="G5" s="48"/>
      <c r="H5" s="48"/>
      <c r="I5" s="48"/>
    </row>
    <row r="6" spans="1:11" ht="14.25">
      <c r="A6" s="164" t="s">
        <v>2</v>
      </c>
      <c r="B6" s="164"/>
      <c r="C6" s="164"/>
      <c r="D6" s="164"/>
      <c r="E6" s="164"/>
      <c r="F6" s="164"/>
      <c r="G6" s="164"/>
      <c r="H6" s="164"/>
      <c r="I6" s="164"/>
    </row>
    <row r="7" spans="1:11" ht="14.25">
      <c r="A7" s="31"/>
      <c r="B7" s="31"/>
      <c r="C7" s="31"/>
      <c r="D7" s="31"/>
      <c r="E7" s="31"/>
      <c r="F7" s="31"/>
      <c r="G7" s="31"/>
      <c r="H7" s="31"/>
      <c r="I7" s="31"/>
    </row>
    <row r="8" spans="1:11">
      <c r="A8" s="3"/>
      <c r="B8" s="2" t="s">
        <v>3</v>
      </c>
      <c r="C8" s="2"/>
      <c r="D8" s="2"/>
      <c r="E8" s="2"/>
      <c r="F8" s="2"/>
      <c r="G8" s="2"/>
      <c r="H8" s="2"/>
      <c r="I8" s="2"/>
    </row>
    <row r="10" spans="1:11" ht="14.25">
      <c r="A10" s="164" t="s">
        <v>4</v>
      </c>
      <c r="B10" s="164"/>
      <c r="C10" s="164"/>
      <c r="D10" s="164"/>
      <c r="E10" s="164"/>
      <c r="F10" s="164"/>
      <c r="G10" s="164"/>
      <c r="H10" s="164"/>
      <c r="I10" s="164"/>
    </row>
    <row r="11" spans="1:11">
      <c r="A11" s="186"/>
      <c r="B11" s="186"/>
      <c r="C11" s="186"/>
      <c r="D11" s="186"/>
      <c r="E11" s="186"/>
      <c r="F11" s="186"/>
      <c r="G11" s="186"/>
      <c r="H11" s="186"/>
      <c r="I11" s="186"/>
    </row>
    <row r="12" spans="1:11">
      <c r="A12" s="2" t="s">
        <v>5</v>
      </c>
    </row>
    <row r="13" spans="1:11">
      <c r="A13" s="3" t="s">
        <v>6</v>
      </c>
      <c r="B13" s="2" t="s">
        <v>3</v>
      </c>
    </row>
    <row r="14" spans="1:11">
      <c r="A14" s="3"/>
      <c r="B14" s="2"/>
    </row>
    <row r="15" spans="1:11">
      <c r="A15" s="2" t="s">
        <v>7</v>
      </c>
    </row>
    <row r="16" spans="1:11">
      <c r="A16" s="3" t="s">
        <v>6</v>
      </c>
      <c r="B16" s="2" t="s">
        <v>8</v>
      </c>
    </row>
    <row r="17" spans="1:7">
      <c r="A17" s="3"/>
      <c r="B17" s="2"/>
    </row>
    <row r="18" spans="1:7">
      <c r="A18" s="2" t="s">
        <v>9</v>
      </c>
    </row>
    <row r="19" spans="1:7">
      <c r="A19" s="3" t="s">
        <v>6</v>
      </c>
      <c r="B19" s="2" t="s">
        <v>10</v>
      </c>
    </row>
    <row r="20" spans="1:7">
      <c r="A20" s="3" t="s">
        <v>6</v>
      </c>
      <c r="B20" s="2" t="s">
        <v>11</v>
      </c>
    </row>
    <row r="21" spans="1:7">
      <c r="A21" s="2"/>
      <c r="B21" s="2" t="s">
        <v>12</v>
      </c>
    </row>
    <row r="22" spans="1:7">
      <c r="A22" s="2"/>
      <c r="B22" s="2" t="s">
        <v>13</v>
      </c>
    </row>
    <row r="23" spans="1:7">
      <c r="A23" s="2"/>
      <c r="B23" s="2"/>
    </row>
    <row r="24" spans="1:7">
      <c r="A24" s="2" t="s">
        <v>14</v>
      </c>
    </row>
    <row r="25" spans="1:7">
      <c r="A25" s="3" t="s">
        <v>6</v>
      </c>
      <c r="B25" s="2" t="s">
        <v>15</v>
      </c>
      <c r="C25" s="2"/>
      <c r="D25" s="2" t="s">
        <v>16</v>
      </c>
    </row>
    <row r="26" spans="1:7">
      <c r="A26" s="3"/>
      <c r="B26" s="2"/>
      <c r="C26" s="2"/>
      <c r="D26" s="2" t="s">
        <v>17</v>
      </c>
    </row>
    <row r="27" spans="1:7">
      <c r="A27" s="3"/>
      <c r="B27" s="2"/>
      <c r="C27" s="2"/>
      <c r="D27" s="2" t="s">
        <v>18</v>
      </c>
    </row>
    <row r="28" spans="1:7">
      <c r="A28" s="3" t="s">
        <v>6</v>
      </c>
      <c r="B28" s="2" t="s">
        <v>19</v>
      </c>
      <c r="C28" s="2"/>
      <c r="D28" s="2" t="s">
        <v>20</v>
      </c>
    </row>
    <row r="29" spans="1:7">
      <c r="A29" s="3"/>
      <c r="B29" s="2"/>
      <c r="C29" s="2"/>
      <c r="D29" s="2" t="s">
        <v>21</v>
      </c>
    </row>
    <row r="30" spans="1:7">
      <c r="A30" s="3" t="s">
        <v>6</v>
      </c>
      <c r="B30" s="2" t="s">
        <v>22</v>
      </c>
      <c r="C30" s="2"/>
      <c r="D30" s="2" t="s">
        <v>23</v>
      </c>
      <c r="G30" s="18"/>
    </row>
    <row r="31" spans="1:7">
      <c r="A31" s="3"/>
      <c r="B31" s="2"/>
      <c r="C31" s="2"/>
      <c r="D31" s="2" t="s">
        <v>24</v>
      </c>
    </row>
    <row r="32" spans="1:7">
      <c r="D32" s="2" t="s">
        <v>25</v>
      </c>
    </row>
    <row r="33" spans="1:10">
      <c r="B33" s="2"/>
      <c r="C33" s="2"/>
      <c r="D33" s="2" t="s">
        <v>26</v>
      </c>
    </row>
    <row r="34" spans="1:10">
      <c r="B34" s="2"/>
      <c r="C34" s="2"/>
      <c r="D34" s="2" t="s">
        <v>27</v>
      </c>
      <c r="G34" s="18"/>
    </row>
    <row r="35" spans="1:10">
      <c r="B35" s="2"/>
      <c r="C35" s="3" t="s">
        <v>6</v>
      </c>
      <c r="D35" s="2" t="s">
        <v>28</v>
      </c>
      <c r="G35" s="18"/>
    </row>
    <row r="36" spans="1:10">
      <c r="B36" s="2"/>
      <c r="C36" s="3"/>
      <c r="D36" s="2" t="s">
        <v>29</v>
      </c>
      <c r="E36" s="2"/>
      <c r="F36" s="2"/>
    </row>
    <row r="37" spans="1:10">
      <c r="B37" s="2"/>
      <c r="C37" s="2"/>
      <c r="D37" s="2" t="s">
        <v>30</v>
      </c>
      <c r="E37" s="2"/>
      <c r="F37" s="2"/>
    </row>
    <row r="38" spans="1:10">
      <c r="D38" s="2" t="s">
        <v>31</v>
      </c>
      <c r="E38" s="2"/>
      <c r="F38" s="2"/>
    </row>
    <row r="39" spans="1:10">
      <c r="A39" s="2"/>
      <c r="B39" s="2"/>
      <c r="C39" s="2"/>
      <c r="D39" s="2" t="s">
        <v>32</v>
      </c>
      <c r="E39" s="2"/>
      <c r="G39" s="2"/>
      <c r="H39" s="2"/>
      <c r="I39" s="2"/>
      <c r="J39" s="2"/>
    </row>
    <row r="40" spans="1:10">
      <c r="A40" s="2"/>
      <c r="B40" s="2"/>
      <c r="C40" s="2"/>
      <c r="D40" s="2" t="s">
        <v>33</v>
      </c>
      <c r="E40" s="2"/>
      <c r="G40" s="2"/>
      <c r="H40" s="2"/>
      <c r="I40" s="2"/>
      <c r="J40" s="2"/>
    </row>
    <row r="41" spans="1:10">
      <c r="A41" s="3" t="s">
        <v>6</v>
      </c>
      <c r="B41" s="2" t="s">
        <v>34</v>
      </c>
      <c r="C41" s="2"/>
      <c r="D41" s="2" t="s">
        <v>35</v>
      </c>
      <c r="E41" s="2"/>
      <c r="G41" s="2"/>
      <c r="H41" s="2"/>
      <c r="I41" s="2"/>
      <c r="J41" s="2"/>
    </row>
    <row r="42" spans="1:10">
      <c r="A42" s="3"/>
      <c r="B42" s="2"/>
      <c r="C42" s="2"/>
      <c r="D42" s="2" t="s">
        <v>36</v>
      </c>
      <c r="E42" s="2"/>
      <c r="G42" s="2"/>
      <c r="H42" s="2"/>
      <c r="I42" s="2"/>
      <c r="J42" s="2"/>
    </row>
    <row r="43" spans="1:10">
      <c r="A43" s="3"/>
      <c r="B43" s="2"/>
      <c r="C43" s="2"/>
      <c r="D43" s="2"/>
      <c r="E43" s="2"/>
      <c r="G43" s="2"/>
      <c r="H43" s="2"/>
      <c r="I43" s="2"/>
      <c r="J43" s="2"/>
    </row>
    <row r="44" spans="1:10">
      <c r="A44" s="2" t="s">
        <v>37</v>
      </c>
    </row>
    <row r="45" spans="1:10">
      <c r="B45" s="2" t="s">
        <v>38</v>
      </c>
      <c r="C45" s="2"/>
      <c r="D45" s="2"/>
      <c r="E45" s="2"/>
      <c r="F45" s="2"/>
      <c r="G45" s="2"/>
      <c r="H45" s="9"/>
      <c r="I45" s="9"/>
    </row>
    <row r="46" spans="1:10">
      <c r="B46" s="2" t="s">
        <v>39</v>
      </c>
      <c r="C46" s="2"/>
      <c r="D46" s="2"/>
      <c r="E46" s="2"/>
      <c r="F46" s="2"/>
      <c r="G46" s="2"/>
      <c r="H46" s="9"/>
      <c r="I46" s="9"/>
    </row>
    <row r="48" spans="1:10" ht="14.25">
      <c r="A48" s="164" t="s">
        <v>40</v>
      </c>
      <c r="B48" s="164"/>
      <c r="C48" s="164"/>
      <c r="D48" s="164"/>
      <c r="E48" s="164"/>
      <c r="F48" s="164"/>
      <c r="G48" s="164"/>
      <c r="H48" s="164"/>
      <c r="I48" s="164"/>
    </row>
    <row r="50" spans="1:20">
      <c r="A50" s="3"/>
      <c r="B50" s="2" t="s">
        <v>3</v>
      </c>
      <c r="C50" s="2"/>
      <c r="D50" s="2"/>
      <c r="E50" s="2"/>
      <c r="F50" s="2"/>
      <c r="G50" s="2"/>
      <c r="H50" s="2"/>
      <c r="I50" s="2"/>
    </row>
    <row r="52" spans="1:20" ht="14.25">
      <c r="A52" s="164" t="s">
        <v>41</v>
      </c>
      <c r="B52" s="164"/>
      <c r="C52" s="164"/>
      <c r="D52" s="164"/>
      <c r="E52" s="164"/>
      <c r="F52" s="164"/>
      <c r="G52" s="164"/>
      <c r="H52" s="164"/>
      <c r="I52" s="164"/>
    </row>
    <row r="53" spans="1:20" ht="14.25">
      <c r="A53" s="31"/>
      <c r="B53" s="31"/>
      <c r="C53" s="31"/>
      <c r="D53" s="31"/>
      <c r="E53" s="31"/>
      <c r="F53" s="31"/>
      <c r="G53" s="31"/>
      <c r="H53" s="31"/>
      <c r="I53" s="31"/>
    </row>
    <row r="54" spans="1:20">
      <c r="A54" s="3" t="s">
        <v>42</v>
      </c>
      <c r="B54" s="2" t="s">
        <v>43</v>
      </c>
      <c r="C54" s="2"/>
      <c r="D54" s="2"/>
      <c r="E54" s="2"/>
      <c r="F54" s="2" t="s">
        <v>44</v>
      </c>
      <c r="G54" s="2"/>
      <c r="H54" s="2"/>
      <c r="I54" s="2"/>
      <c r="J54" s="2"/>
    </row>
    <row r="55" spans="1:20">
      <c r="A55" s="3" t="s">
        <v>42</v>
      </c>
      <c r="B55" s="2" t="s">
        <v>45</v>
      </c>
      <c r="C55" s="2"/>
      <c r="D55" s="2"/>
      <c r="E55" s="2"/>
      <c r="F55" s="2"/>
    </row>
    <row r="56" spans="1:20">
      <c r="B56" s="6" t="s">
        <v>46</v>
      </c>
      <c r="C56" s="19"/>
      <c r="D56" s="2"/>
      <c r="E56" s="2"/>
      <c r="F56" s="2"/>
    </row>
    <row r="57" spans="1:20">
      <c r="A57" s="3" t="s">
        <v>42</v>
      </c>
      <c r="B57" s="2" t="s">
        <v>47</v>
      </c>
      <c r="C57" s="2"/>
      <c r="D57" s="2"/>
      <c r="E57" s="2"/>
      <c r="F57" s="2" t="s">
        <v>28</v>
      </c>
    </row>
    <row r="58" spans="1:20" s="2" customFormat="1" ht="12.75">
      <c r="B58" s="2" t="s">
        <v>48</v>
      </c>
      <c r="C58" s="8"/>
      <c r="D58" s="8"/>
      <c r="E58" s="8"/>
      <c r="F58" s="8"/>
      <c r="G58" s="8"/>
      <c r="H58" s="8"/>
      <c r="I58" s="8"/>
      <c r="J58" s="8"/>
      <c r="K58" s="8"/>
      <c r="N58" s="45"/>
      <c r="P58" s="45"/>
      <c r="Q58" s="45"/>
      <c r="R58" s="45"/>
      <c r="S58" s="45"/>
      <c r="T58" s="45"/>
    </row>
    <row r="59" spans="1:20" s="2" customFormat="1" ht="12.75">
      <c r="B59" s="34">
        <v>-1</v>
      </c>
      <c r="C59" s="8" t="s">
        <v>410</v>
      </c>
      <c r="D59" s="8"/>
      <c r="E59" s="8"/>
      <c r="F59" s="8"/>
      <c r="G59" s="8"/>
      <c r="H59" s="8"/>
      <c r="I59" s="8"/>
      <c r="J59" s="8"/>
      <c r="K59" s="8"/>
      <c r="N59" s="45"/>
      <c r="P59" s="45"/>
      <c r="Q59" s="45"/>
      <c r="R59" s="45"/>
      <c r="S59" s="45"/>
      <c r="T59" s="45"/>
    </row>
    <row r="60" spans="1:20" s="2" customFormat="1" ht="12.75">
      <c r="B60" s="34" t="s">
        <v>49</v>
      </c>
      <c r="C60" s="2" t="s">
        <v>50</v>
      </c>
      <c r="D60" s="8"/>
      <c r="E60" s="8"/>
      <c r="F60" s="8"/>
      <c r="G60" s="8"/>
      <c r="H60" s="8"/>
      <c r="I60" s="8"/>
      <c r="J60" s="8"/>
      <c r="M60" s="45"/>
      <c r="O60" s="45"/>
      <c r="P60" s="45"/>
      <c r="Q60" s="45"/>
      <c r="R60" s="45"/>
      <c r="S60" s="45"/>
    </row>
    <row r="61" spans="1:20" s="2" customFormat="1" ht="12.75">
      <c r="B61" s="3"/>
      <c r="C61" s="32" t="s">
        <v>51</v>
      </c>
      <c r="D61" s="8"/>
      <c r="E61" s="8"/>
      <c r="F61" s="35"/>
      <c r="G61" s="8"/>
      <c r="H61" s="181">
        <v>1264836800</v>
      </c>
      <c r="I61" s="181"/>
      <c r="J61" s="130"/>
      <c r="K61" s="130"/>
      <c r="M61" s="45"/>
      <c r="O61" s="45"/>
      <c r="P61" s="45"/>
      <c r="Q61" s="45"/>
      <c r="R61" s="45"/>
      <c r="S61" s="45"/>
    </row>
    <row r="62" spans="1:20" s="2" customFormat="1" ht="12.75">
      <c r="B62" s="3"/>
      <c r="C62" s="36" t="s">
        <v>52</v>
      </c>
      <c r="D62" s="8"/>
      <c r="E62" s="8"/>
      <c r="F62" s="35"/>
      <c r="G62" s="8"/>
      <c r="H62" s="181">
        <v>111044000</v>
      </c>
      <c r="I62" s="181"/>
      <c r="J62" s="130"/>
      <c r="M62" s="45"/>
      <c r="O62" s="45"/>
      <c r="P62" s="45"/>
      <c r="Q62" s="45"/>
      <c r="R62" s="45"/>
      <c r="S62" s="45"/>
    </row>
    <row r="63" spans="1:20" s="2" customFormat="1" ht="12.75">
      <c r="B63" s="3"/>
      <c r="C63" s="36" t="s">
        <v>53</v>
      </c>
      <c r="D63" s="8"/>
      <c r="E63" s="8"/>
      <c r="F63" s="35"/>
      <c r="G63" s="8"/>
      <c r="H63" s="181">
        <v>0</v>
      </c>
      <c r="I63" s="181"/>
      <c r="J63" s="130"/>
      <c r="M63" s="45"/>
      <c r="O63" s="45"/>
      <c r="P63" s="45"/>
      <c r="Q63" s="45"/>
      <c r="R63" s="45"/>
      <c r="S63" s="45"/>
    </row>
    <row r="64" spans="1:20" s="2" customFormat="1" ht="12.75">
      <c r="B64" s="3"/>
      <c r="C64" s="36" t="s">
        <v>54</v>
      </c>
      <c r="D64" s="8"/>
      <c r="E64" s="8"/>
      <c r="F64" s="35"/>
      <c r="G64" s="8"/>
      <c r="H64" s="181">
        <v>-28096300</v>
      </c>
      <c r="I64" s="181"/>
      <c r="J64" s="130"/>
      <c r="M64" s="45"/>
      <c r="O64" s="45"/>
      <c r="P64" s="45"/>
      <c r="Q64" s="45"/>
      <c r="R64" s="45"/>
      <c r="S64" s="45"/>
    </row>
    <row r="65" spans="2:19" s="2" customFormat="1" ht="12.75">
      <c r="B65" s="3"/>
      <c r="C65" s="36" t="s">
        <v>55</v>
      </c>
      <c r="D65" s="8"/>
      <c r="E65" s="8"/>
      <c r="F65" s="35"/>
      <c r="G65" s="8"/>
      <c r="H65" s="181">
        <v>-81524500</v>
      </c>
      <c r="I65" s="181"/>
      <c r="J65" s="130"/>
      <c r="M65" s="45"/>
      <c r="O65" s="45"/>
      <c r="P65" s="45"/>
      <c r="Q65" s="45"/>
      <c r="R65" s="45"/>
      <c r="S65" s="45"/>
    </row>
    <row r="66" spans="2:19" s="2" customFormat="1" thickBot="1">
      <c r="B66" s="3"/>
      <c r="C66" s="32" t="s">
        <v>56</v>
      </c>
      <c r="D66" s="8"/>
      <c r="E66" s="8"/>
      <c r="F66" s="35"/>
      <c r="G66" s="8"/>
      <c r="H66" s="182">
        <f>SUM(H61:I65)</f>
        <v>1266260000</v>
      </c>
      <c r="I66" s="182"/>
      <c r="J66" s="130"/>
      <c r="M66" s="45"/>
      <c r="O66" s="45"/>
      <c r="P66" s="45"/>
      <c r="Q66" s="45"/>
      <c r="R66" s="45"/>
      <c r="S66" s="45"/>
    </row>
    <row r="67" spans="2:19" s="2" customFormat="1" thickTop="1">
      <c r="B67" s="3"/>
      <c r="C67" s="8"/>
      <c r="D67" s="8"/>
      <c r="E67" s="8"/>
      <c r="F67" s="8"/>
      <c r="G67" s="8"/>
      <c r="H67" s="111"/>
      <c r="I67" s="111"/>
      <c r="J67" s="130"/>
      <c r="M67" s="45"/>
      <c r="O67" s="45"/>
      <c r="P67" s="45"/>
      <c r="Q67" s="45"/>
      <c r="R67" s="45"/>
      <c r="S67" s="45"/>
    </row>
    <row r="68" spans="2:19" s="2" customFormat="1" ht="12.75">
      <c r="B68" s="34" t="s">
        <v>57</v>
      </c>
      <c r="C68" s="52" t="s">
        <v>58</v>
      </c>
      <c r="D68" s="8"/>
      <c r="E68" s="8"/>
      <c r="F68" s="8"/>
      <c r="G68" s="8"/>
      <c r="H68" s="111"/>
      <c r="I68" s="111"/>
      <c r="J68" s="8"/>
      <c r="M68" s="45"/>
      <c r="O68" s="45"/>
      <c r="P68" s="45"/>
      <c r="Q68" s="45"/>
      <c r="R68" s="45"/>
      <c r="S68" s="45"/>
    </row>
    <row r="69" spans="2:19" s="2" customFormat="1" ht="12.75">
      <c r="B69" s="34"/>
      <c r="C69" s="42" t="s">
        <v>59</v>
      </c>
      <c r="D69" s="8"/>
      <c r="E69" s="8"/>
      <c r="F69" s="35"/>
      <c r="G69" s="8"/>
      <c r="H69" s="181">
        <v>1492981469</v>
      </c>
      <c r="I69" s="181"/>
      <c r="J69" s="130"/>
      <c r="M69" s="45"/>
      <c r="O69" s="45"/>
      <c r="P69" s="45"/>
      <c r="Q69" s="45"/>
      <c r="R69" s="45"/>
      <c r="S69" s="45"/>
    </row>
    <row r="70" spans="2:19" s="2" customFormat="1" ht="12.75">
      <c r="B70" s="34"/>
      <c r="C70" s="43" t="s">
        <v>60</v>
      </c>
      <c r="D70" s="8"/>
      <c r="E70" s="8"/>
      <c r="F70" s="35"/>
      <c r="G70" s="8"/>
      <c r="H70" s="181">
        <v>42549000</v>
      </c>
      <c r="I70" s="181"/>
      <c r="J70" s="130"/>
      <c r="M70" s="45"/>
      <c r="O70" s="45"/>
      <c r="P70" s="45"/>
      <c r="Q70" s="45"/>
      <c r="R70" s="45"/>
      <c r="S70" s="45"/>
    </row>
    <row r="71" spans="2:19" s="2" customFormat="1" ht="12.75">
      <c r="B71" s="34"/>
      <c r="C71" s="43" t="s">
        <v>61</v>
      </c>
      <c r="D71" s="8"/>
      <c r="E71" s="8"/>
      <c r="F71" s="35"/>
      <c r="G71" s="8"/>
      <c r="H71" s="181">
        <v>-123347814</v>
      </c>
      <c r="I71" s="181"/>
      <c r="J71" s="130"/>
      <c r="M71" s="45"/>
      <c r="O71" s="45"/>
      <c r="P71" s="45"/>
      <c r="Q71" s="45"/>
      <c r="R71" s="45"/>
      <c r="S71" s="45"/>
    </row>
    <row r="72" spans="2:19" s="2" customFormat="1" ht="12.75">
      <c r="B72" s="34"/>
      <c r="C72" s="43" t="s">
        <v>507</v>
      </c>
      <c r="D72" s="8"/>
      <c r="E72" s="8"/>
      <c r="F72" s="35"/>
      <c r="G72" s="8"/>
      <c r="H72" s="181">
        <v>30</v>
      </c>
      <c r="I72" s="181"/>
      <c r="J72" s="130"/>
      <c r="M72" s="45"/>
      <c r="O72" s="45"/>
      <c r="P72" s="45"/>
      <c r="Q72" s="45"/>
      <c r="R72" s="45"/>
      <c r="S72" s="45"/>
    </row>
    <row r="73" spans="2:19" s="2" customFormat="1" ht="12.75">
      <c r="B73" s="34"/>
      <c r="C73" s="43" t="s">
        <v>62</v>
      </c>
      <c r="D73" s="8"/>
      <c r="E73" s="8"/>
      <c r="F73" s="35"/>
      <c r="G73" s="8"/>
      <c r="H73" s="181">
        <v>92049678</v>
      </c>
      <c r="I73" s="181"/>
      <c r="J73" s="130"/>
      <c r="M73" s="45"/>
      <c r="O73" s="45"/>
      <c r="P73" s="45"/>
      <c r="Q73" s="45"/>
      <c r="R73" s="45"/>
      <c r="S73" s="45"/>
    </row>
    <row r="74" spans="2:19" s="2" customFormat="1" ht="12.75">
      <c r="B74" s="34"/>
      <c r="C74" s="43" t="s">
        <v>63</v>
      </c>
      <c r="D74" s="8"/>
      <c r="E74" s="8"/>
      <c r="F74" s="35"/>
      <c r="G74" s="8"/>
      <c r="H74" s="181">
        <f>+H65</f>
        <v>-81524500</v>
      </c>
      <c r="I74" s="181"/>
      <c r="J74" s="130"/>
      <c r="M74" s="45"/>
      <c r="O74" s="45"/>
      <c r="P74" s="45"/>
      <c r="Q74" s="45"/>
      <c r="R74" s="45"/>
      <c r="S74" s="45"/>
    </row>
    <row r="75" spans="2:19" s="2" customFormat="1" thickBot="1">
      <c r="B75" s="34"/>
      <c r="C75" s="42" t="s">
        <v>64</v>
      </c>
      <c r="D75" s="8"/>
      <c r="E75" s="8"/>
      <c r="F75" s="35"/>
      <c r="G75" s="8"/>
      <c r="H75" s="182">
        <f>SUM(H69:I74)</f>
        <v>1422707863</v>
      </c>
      <c r="I75" s="182"/>
      <c r="J75" s="130"/>
      <c r="M75" s="45"/>
      <c r="O75" s="45"/>
      <c r="P75" s="45"/>
      <c r="Q75" s="45"/>
      <c r="R75" s="45"/>
      <c r="S75" s="45"/>
    </row>
    <row r="76" spans="2:19" s="2" customFormat="1" thickTop="1">
      <c r="B76" s="34"/>
      <c r="C76" s="8"/>
      <c r="D76" s="8"/>
      <c r="E76" s="8"/>
      <c r="F76" s="8"/>
      <c r="G76" s="8"/>
      <c r="H76" s="111"/>
      <c r="I76" s="111"/>
      <c r="J76" s="8"/>
      <c r="M76" s="45"/>
      <c r="O76" s="45"/>
      <c r="P76" s="45"/>
      <c r="Q76" s="45"/>
      <c r="R76" s="45"/>
      <c r="S76" s="45"/>
    </row>
    <row r="77" spans="2:19" s="2" customFormat="1" ht="12.75">
      <c r="B77" s="34" t="s">
        <v>65</v>
      </c>
      <c r="C77" s="2" t="s">
        <v>66</v>
      </c>
      <c r="D77" s="8"/>
      <c r="E77" s="8"/>
      <c r="F77" s="8"/>
      <c r="G77" s="8"/>
      <c r="H77" s="111"/>
      <c r="I77" s="111"/>
      <c r="J77" s="8"/>
      <c r="M77" s="45"/>
      <c r="O77" s="45"/>
      <c r="P77" s="45"/>
      <c r="Q77" s="45"/>
      <c r="R77" s="45"/>
      <c r="S77" s="45"/>
    </row>
    <row r="78" spans="2:19">
      <c r="B78" s="19"/>
      <c r="C78" s="32" t="s">
        <v>67</v>
      </c>
      <c r="D78" s="2"/>
      <c r="E78" s="2"/>
      <c r="F78" s="19"/>
      <c r="G78" s="19"/>
      <c r="H78" s="161">
        <f>+H66</f>
        <v>1266260000</v>
      </c>
      <c r="I78" s="161"/>
      <c r="J78" s="130"/>
      <c r="M78" s="21"/>
      <c r="O78" s="21"/>
      <c r="P78" s="21"/>
      <c r="Q78" s="21"/>
      <c r="R78" s="21"/>
      <c r="S78" s="21"/>
    </row>
    <row r="79" spans="2:19">
      <c r="B79" s="37"/>
      <c r="C79" s="32" t="s">
        <v>68</v>
      </c>
      <c r="D79" s="8"/>
      <c r="E79" s="8"/>
      <c r="F79" s="8"/>
      <c r="G79" s="8"/>
      <c r="H79" s="161">
        <f>+H75</f>
        <v>1422707863</v>
      </c>
      <c r="I79" s="162"/>
      <c r="J79" s="130"/>
      <c r="M79" s="21"/>
      <c r="O79" s="21"/>
      <c r="P79" s="21"/>
      <c r="Q79" s="21"/>
      <c r="R79" s="21"/>
      <c r="S79" s="21"/>
    </row>
    <row r="80" spans="2:19" s="2" customFormat="1" ht="12.75">
      <c r="B80" s="37"/>
      <c r="C80" s="32" t="s">
        <v>476</v>
      </c>
      <c r="D80" s="8"/>
      <c r="E80" s="8"/>
      <c r="F80" s="8"/>
      <c r="G80" s="8"/>
      <c r="H80" s="163">
        <v>0</v>
      </c>
      <c r="I80" s="163"/>
      <c r="J80" s="130"/>
      <c r="M80" s="45"/>
      <c r="O80" s="45"/>
      <c r="P80" s="45"/>
      <c r="Q80" s="45"/>
      <c r="R80" s="45"/>
      <c r="S80" s="45"/>
    </row>
    <row r="81" spans="1:19" s="2" customFormat="1" thickBot="1">
      <c r="C81" s="32" t="s">
        <v>69</v>
      </c>
      <c r="H81" s="157">
        <f>+H78-H79+H80</f>
        <v>-156447863</v>
      </c>
      <c r="I81" s="158"/>
      <c r="J81" s="130"/>
      <c r="M81" s="45"/>
      <c r="O81" s="45"/>
      <c r="P81" s="45"/>
      <c r="Q81" s="45"/>
      <c r="R81" s="45"/>
      <c r="S81" s="45"/>
    </row>
    <row r="82" spans="1:19" s="2" customFormat="1" thickTop="1">
      <c r="H82" s="41"/>
      <c r="I82" s="41"/>
      <c r="M82" s="45"/>
      <c r="O82" s="45"/>
      <c r="P82" s="45"/>
      <c r="Q82" s="45"/>
      <c r="R82" s="45"/>
      <c r="S82" s="45"/>
    </row>
    <row r="83" spans="1:19" s="2" customFormat="1" ht="12.75">
      <c r="B83" s="34" t="s">
        <v>70</v>
      </c>
      <c r="C83" s="16" t="s">
        <v>71</v>
      </c>
      <c r="H83" s="41"/>
      <c r="I83" s="41"/>
      <c r="M83" s="45"/>
      <c r="O83" s="45"/>
      <c r="P83" s="45"/>
      <c r="Q83" s="45"/>
      <c r="R83" s="45"/>
      <c r="S83" s="45"/>
    </row>
    <row r="84" spans="1:19" s="2" customFormat="1">
      <c r="C84" s="44" t="s">
        <v>72</v>
      </c>
      <c r="H84" s="161">
        <v>111044000</v>
      </c>
      <c r="I84" s="162"/>
      <c r="J84" s="130"/>
      <c r="M84" s="45"/>
      <c r="O84" s="45"/>
      <c r="P84" s="45"/>
      <c r="Q84" s="45"/>
      <c r="R84" s="45"/>
      <c r="S84" s="45"/>
    </row>
    <row r="85" spans="1:19" s="2" customFormat="1">
      <c r="C85" s="44" t="s">
        <v>73</v>
      </c>
      <c r="H85" s="161">
        <v>0</v>
      </c>
      <c r="I85" s="162"/>
      <c r="J85" s="130"/>
      <c r="M85" s="45"/>
      <c r="O85" s="45"/>
      <c r="P85" s="45"/>
      <c r="Q85" s="45"/>
      <c r="R85" s="45"/>
      <c r="S85" s="45"/>
    </row>
    <row r="86" spans="1:19" s="2" customFormat="1">
      <c r="C86" s="44" t="s">
        <v>60</v>
      </c>
      <c r="H86" s="161">
        <v>-42549000</v>
      </c>
      <c r="I86" s="162"/>
      <c r="J86" s="130"/>
      <c r="M86" s="45"/>
      <c r="O86" s="45"/>
      <c r="P86" s="45"/>
      <c r="Q86" s="45"/>
      <c r="R86" s="45"/>
      <c r="S86" s="45"/>
    </row>
    <row r="87" spans="1:19" s="2" customFormat="1">
      <c r="C87" s="44" t="s">
        <v>74</v>
      </c>
      <c r="H87" s="161">
        <v>95251514</v>
      </c>
      <c r="I87" s="162"/>
      <c r="J87" s="130"/>
      <c r="M87" s="45"/>
      <c r="O87" s="45"/>
      <c r="P87" s="45"/>
      <c r="Q87" s="45"/>
      <c r="R87" s="45"/>
      <c r="S87" s="45"/>
    </row>
    <row r="88" spans="1:19" s="2" customFormat="1">
      <c r="C88" s="44" t="s">
        <v>75</v>
      </c>
      <c r="H88" s="163">
        <v>-1568228</v>
      </c>
      <c r="I88" s="163"/>
      <c r="J88" s="130"/>
      <c r="M88" s="45"/>
      <c r="O88" s="45"/>
      <c r="P88" s="45"/>
      <c r="Q88" s="45"/>
      <c r="R88" s="45"/>
      <c r="S88" s="45"/>
    </row>
    <row r="89" spans="1:19" s="2" customFormat="1" ht="14.25" thickBot="1">
      <c r="C89" s="44" t="s">
        <v>76</v>
      </c>
      <c r="H89" s="159">
        <f>SUM(H84:I88)</f>
        <v>162178286</v>
      </c>
      <c r="I89" s="160"/>
      <c r="J89" s="130"/>
      <c r="M89" s="45"/>
      <c r="O89" s="45"/>
      <c r="P89" s="45"/>
      <c r="Q89" s="45"/>
      <c r="R89" s="45"/>
      <c r="S89" s="45"/>
    </row>
    <row r="90" spans="1:19" s="2" customFormat="1" ht="14.25" thickTop="1">
      <c r="C90" s="44"/>
      <c r="H90" s="155"/>
      <c r="I90" s="155"/>
      <c r="J90" s="130"/>
      <c r="M90" s="45"/>
      <c r="O90" s="45"/>
      <c r="P90" s="45"/>
      <c r="Q90" s="45"/>
      <c r="R90" s="45"/>
      <c r="S90" s="45"/>
    </row>
    <row r="91" spans="1:19" s="2" customFormat="1" ht="12.75">
      <c r="M91" s="45"/>
      <c r="O91" s="45"/>
      <c r="P91" s="45"/>
      <c r="Q91" s="45"/>
      <c r="R91" s="45"/>
      <c r="S91" s="45"/>
    </row>
    <row r="92" spans="1:19" s="135" customFormat="1" ht="31.5" customHeight="1">
      <c r="A92" s="178" t="s">
        <v>77</v>
      </c>
      <c r="B92" s="178"/>
      <c r="C92" s="178"/>
      <c r="D92" s="178"/>
      <c r="E92" s="178"/>
      <c r="F92" s="178"/>
      <c r="G92" s="178"/>
      <c r="H92" s="178"/>
      <c r="I92" s="178"/>
    </row>
    <row r="93" spans="1:19" s="14" customFormat="1" ht="13.5" customHeight="1">
      <c r="A93" s="179" t="s">
        <v>78</v>
      </c>
      <c r="B93" s="179"/>
      <c r="C93" s="179"/>
      <c r="D93" s="179"/>
      <c r="E93" s="179"/>
      <c r="F93" s="179"/>
      <c r="G93" s="179"/>
      <c r="H93" s="179"/>
      <c r="I93" s="179"/>
    </row>
    <row r="94" spans="1:19" s="14" customFormat="1" ht="13.5" customHeight="1">
      <c r="A94" s="49" t="s">
        <v>79</v>
      </c>
      <c r="C94" s="9"/>
      <c r="D94" s="9"/>
      <c r="E94" s="9"/>
      <c r="F94" s="9"/>
      <c r="G94" s="9"/>
      <c r="H94" s="9"/>
      <c r="I94" s="9"/>
    </row>
    <row r="95" spans="1:19" s="14" customFormat="1" ht="13.5" customHeight="1">
      <c r="A95" s="49" t="s">
        <v>80</v>
      </c>
      <c r="C95" s="9"/>
      <c r="D95" s="9"/>
      <c r="E95" s="9"/>
      <c r="F95" s="9"/>
      <c r="G95" s="9"/>
      <c r="H95" s="9"/>
      <c r="I95" s="9"/>
    </row>
    <row r="96" spans="1:19" s="14" customFormat="1" ht="13.5" customHeight="1">
      <c r="A96" s="49" t="s">
        <v>81</v>
      </c>
      <c r="C96" s="20"/>
      <c r="D96" s="20"/>
      <c r="E96" s="20"/>
      <c r="F96" s="20"/>
      <c r="G96" s="20"/>
      <c r="H96" s="20"/>
      <c r="I96" s="20"/>
    </row>
    <row r="97" spans="1:9" ht="13.5" customHeight="1">
      <c r="A97" s="49" t="s">
        <v>82</v>
      </c>
      <c r="B97" s="9"/>
      <c r="C97" s="9"/>
      <c r="D97" s="9"/>
      <c r="E97" s="9"/>
      <c r="F97" s="9"/>
      <c r="G97" s="9"/>
      <c r="H97" s="9"/>
      <c r="I97" s="9"/>
    </row>
    <row r="98" spans="1:9" s="14" customFormat="1" ht="13.5" customHeight="1">
      <c r="A98" s="49" t="s">
        <v>83</v>
      </c>
      <c r="C98" s="9"/>
      <c r="D98" s="9"/>
      <c r="E98" s="9"/>
      <c r="F98" s="9"/>
      <c r="G98" s="9"/>
      <c r="H98" s="9"/>
      <c r="I98" s="9"/>
    </row>
    <row r="99" spans="1:9" ht="13.5" customHeight="1">
      <c r="A99" s="180" t="s">
        <v>84</v>
      </c>
      <c r="B99" s="180"/>
      <c r="C99" s="180"/>
      <c r="D99" s="180"/>
      <c r="E99" s="180"/>
      <c r="F99" s="180"/>
      <c r="G99" s="180"/>
      <c r="H99" s="180"/>
      <c r="I99" s="180"/>
    </row>
    <row r="100" spans="1:9" ht="13.5" customHeight="1">
      <c r="A100" s="10" t="s">
        <v>85</v>
      </c>
      <c r="B100" s="9" t="s">
        <v>86</v>
      </c>
      <c r="C100" s="9"/>
      <c r="D100" s="9"/>
      <c r="E100" s="9"/>
      <c r="F100" s="9"/>
      <c r="H100" s="9"/>
      <c r="I100" s="9"/>
    </row>
    <row r="101" spans="1:9" ht="13.5" customHeight="1">
      <c r="A101" s="10"/>
      <c r="B101" s="3" t="s">
        <v>42</v>
      </c>
      <c r="C101" s="9" t="s">
        <v>87</v>
      </c>
      <c r="D101" s="9"/>
      <c r="E101" s="9"/>
      <c r="F101" s="9"/>
      <c r="H101" s="9"/>
      <c r="I101" s="9"/>
    </row>
    <row r="102" spans="1:9" ht="13.5" customHeight="1">
      <c r="A102" s="10"/>
      <c r="B102" s="3" t="s">
        <v>42</v>
      </c>
      <c r="C102" s="9" t="s">
        <v>88</v>
      </c>
      <c r="D102" s="9"/>
      <c r="E102" s="9"/>
      <c r="F102" s="9"/>
      <c r="G102" s="9"/>
      <c r="H102" s="9"/>
      <c r="I102" s="9"/>
    </row>
    <row r="103" spans="1:9" ht="13.5" customHeight="1">
      <c r="A103" s="10" t="s">
        <v>89</v>
      </c>
      <c r="B103" s="20" t="s">
        <v>90</v>
      </c>
      <c r="C103" s="9" t="s">
        <v>91</v>
      </c>
      <c r="D103" s="9"/>
      <c r="E103" s="9"/>
      <c r="F103" s="9"/>
      <c r="I103" s="9"/>
    </row>
    <row r="104" spans="1:9" ht="13.5" customHeight="1">
      <c r="A104" s="10"/>
      <c r="B104" s="3" t="s">
        <v>42</v>
      </c>
      <c r="C104" s="9" t="s">
        <v>92</v>
      </c>
      <c r="D104" s="9"/>
      <c r="E104" s="9"/>
      <c r="F104" s="9"/>
      <c r="I104" s="9"/>
    </row>
    <row r="105" spans="1:9" ht="13.5" customHeight="1">
      <c r="A105" s="10"/>
      <c r="B105" s="3" t="s">
        <v>42</v>
      </c>
      <c r="C105" s="9" t="s">
        <v>93</v>
      </c>
      <c r="D105" s="9"/>
      <c r="E105" s="9"/>
      <c r="F105" s="9"/>
      <c r="I105" s="9"/>
    </row>
    <row r="106" spans="1:9" ht="13.5" customHeight="1">
      <c r="A106" s="10"/>
      <c r="B106" s="3" t="s">
        <v>42</v>
      </c>
      <c r="C106" s="9" t="s">
        <v>94</v>
      </c>
      <c r="D106" s="9"/>
      <c r="E106" s="9"/>
      <c r="F106" s="9"/>
      <c r="I106" s="9"/>
    </row>
    <row r="107" spans="1:9" ht="13.5" customHeight="1">
      <c r="A107" s="10"/>
      <c r="B107" s="3" t="s">
        <v>42</v>
      </c>
      <c r="C107" s="9" t="s">
        <v>95</v>
      </c>
      <c r="D107" s="9"/>
      <c r="E107" s="9"/>
      <c r="F107" s="9"/>
      <c r="I107" s="9"/>
    </row>
    <row r="108" spans="1:9" ht="13.5" customHeight="1">
      <c r="A108" s="10"/>
      <c r="B108" s="3" t="s">
        <v>42</v>
      </c>
      <c r="C108" s="9" t="s">
        <v>96</v>
      </c>
      <c r="D108" s="9"/>
      <c r="E108" s="9"/>
      <c r="F108" s="9"/>
      <c r="I108" s="9"/>
    </row>
    <row r="109" spans="1:9" ht="13.5" customHeight="1">
      <c r="A109" s="10"/>
      <c r="B109" s="3" t="s">
        <v>42</v>
      </c>
      <c r="C109" s="9" t="s">
        <v>97</v>
      </c>
      <c r="D109" s="9"/>
      <c r="E109" s="9"/>
      <c r="F109" s="9"/>
      <c r="G109" s="9"/>
      <c r="H109" s="9"/>
      <c r="I109" s="9"/>
    </row>
    <row r="110" spans="1:9" ht="13.5" customHeight="1">
      <c r="A110" s="10" t="s">
        <v>98</v>
      </c>
      <c r="B110" s="20" t="s">
        <v>90</v>
      </c>
      <c r="C110" s="9" t="s">
        <v>99</v>
      </c>
      <c r="D110" s="9"/>
      <c r="E110" s="9"/>
      <c r="F110" s="9"/>
      <c r="H110" s="9"/>
      <c r="I110" s="9"/>
    </row>
    <row r="111" spans="1:9" ht="13.5" customHeight="1">
      <c r="A111" s="10"/>
      <c r="B111" s="17" t="s">
        <v>42</v>
      </c>
      <c r="C111" s="9" t="s">
        <v>92</v>
      </c>
      <c r="D111" s="9"/>
      <c r="E111" s="9"/>
      <c r="F111" s="9"/>
      <c r="H111" s="9"/>
      <c r="I111" s="9"/>
    </row>
    <row r="112" spans="1:9" ht="13.5" customHeight="1">
      <c r="A112" s="10"/>
      <c r="B112" s="17" t="s">
        <v>42</v>
      </c>
      <c r="C112" s="9" t="s">
        <v>93</v>
      </c>
      <c r="D112" s="9"/>
      <c r="E112" s="9"/>
      <c r="F112" s="9"/>
      <c r="H112" s="9"/>
      <c r="I112" s="9"/>
    </row>
    <row r="113" spans="1:9" ht="13.5" customHeight="1">
      <c r="A113" s="10"/>
      <c r="B113" s="17" t="s">
        <v>42</v>
      </c>
      <c r="C113" s="9" t="s">
        <v>95</v>
      </c>
      <c r="D113" s="9"/>
      <c r="E113" s="9"/>
      <c r="F113" s="9"/>
      <c r="H113" s="9"/>
      <c r="I113" s="9"/>
    </row>
    <row r="114" spans="1:9" ht="13.5" customHeight="1">
      <c r="A114" s="10"/>
      <c r="B114" s="17" t="s">
        <v>42</v>
      </c>
      <c r="C114" s="9" t="s">
        <v>97</v>
      </c>
      <c r="D114" s="9"/>
      <c r="E114" s="9"/>
      <c r="F114" s="9"/>
      <c r="H114" s="9"/>
      <c r="I114" s="9"/>
    </row>
    <row r="115" spans="1:9" ht="13.5" customHeight="1">
      <c r="A115" s="10"/>
      <c r="B115" s="17" t="s">
        <v>42</v>
      </c>
      <c r="C115" s="9" t="s">
        <v>100</v>
      </c>
      <c r="D115" s="9"/>
      <c r="E115" s="9"/>
      <c r="F115" s="9"/>
      <c r="G115" s="9"/>
      <c r="H115" s="9"/>
      <c r="I115" s="9"/>
    </row>
    <row r="116" spans="1:9" ht="13.5" customHeight="1">
      <c r="A116" s="10" t="s">
        <v>101</v>
      </c>
      <c r="B116" s="20" t="s">
        <v>90</v>
      </c>
      <c r="C116" s="9" t="s">
        <v>102</v>
      </c>
      <c r="D116" s="9"/>
      <c r="E116" s="9"/>
      <c r="F116" s="9"/>
      <c r="H116" s="9"/>
      <c r="I116" s="9"/>
    </row>
    <row r="117" spans="1:9" ht="13.5" customHeight="1">
      <c r="A117" s="10"/>
      <c r="B117" s="17" t="s">
        <v>42</v>
      </c>
      <c r="C117" s="9" t="s">
        <v>92</v>
      </c>
      <c r="D117" s="9"/>
      <c r="E117" s="9"/>
      <c r="F117" s="9"/>
      <c r="H117" s="9"/>
      <c r="I117" s="9"/>
    </row>
    <row r="118" spans="1:9" ht="13.5" customHeight="1">
      <c r="A118" s="10"/>
      <c r="B118" s="17" t="s">
        <v>42</v>
      </c>
      <c r="C118" s="9" t="s">
        <v>103</v>
      </c>
      <c r="D118" s="9"/>
      <c r="E118" s="9"/>
      <c r="F118" s="9"/>
      <c r="H118" s="9"/>
      <c r="I118" s="9"/>
    </row>
    <row r="119" spans="1:9" ht="13.5" customHeight="1">
      <c r="A119" s="10"/>
      <c r="B119" s="17" t="s">
        <v>42</v>
      </c>
      <c r="C119" s="9" t="s">
        <v>95</v>
      </c>
      <c r="D119" s="9"/>
      <c r="E119" s="9"/>
      <c r="F119" s="9"/>
      <c r="H119" s="9"/>
      <c r="I119" s="9"/>
    </row>
    <row r="120" spans="1:9" ht="13.5" customHeight="1">
      <c r="A120" s="10"/>
      <c r="B120" s="17" t="s">
        <v>42</v>
      </c>
      <c r="C120" s="9" t="s">
        <v>96</v>
      </c>
      <c r="D120" s="9"/>
      <c r="E120" s="9"/>
      <c r="F120" s="9"/>
      <c r="H120" s="9"/>
      <c r="I120" s="9"/>
    </row>
    <row r="121" spans="1:9" ht="13.5" customHeight="1">
      <c r="A121" s="10"/>
      <c r="B121" s="17" t="s">
        <v>42</v>
      </c>
      <c r="C121" s="9" t="s">
        <v>97</v>
      </c>
      <c r="D121" s="9"/>
      <c r="E121" s="9"/>
      <c r="F121" s="9"/>
      <c r="G121" s="9"/>
      <c r="H121" s="9"/>
      <c r="I121" s="9"/>
    </row>
    <row r="122" spans="1:9" ht="13.5" customHeight="1">
      <c r="A122" s="10" t="s">
        <v>104</v>
      </c>
      <c r="B122" s="20" t="s">
        <v>90</v>
      </c>
      <c r="C122" s="9" t="s">
        <v>105</v>
      </c>
      <c r="D122" s="9"/>
      <c r="E122" s="9"/>
      <c r="F122" s="9"/>
      <c r="H122" s="9"/>
      <c r="I122" s="9"/>
    </row>
    <row r="123" spans="1:9" ht="13.5" customHeight="1">
      <c r="A123" s="10"/>
      <c r="B123" s="17" t="s">
        <v>42</v>
      </c>
      <c r="C123" s="9" t="s">
        <v>92</v>
      </c>
      <c r="D123" s="9"/>
      <c r="E123" s="9"/>
      <c r="F123" s="9"/>
      <c r="H123" s="9"/>
      <c r="I123" s="9"/>
    </row>
    <row r="124" spans="1:9" ht="13.5" customHeight="1">
      <c r="A124" s="10"/>
      <c r="B124" s="17" t="s">
        <v>42</v>
      </c>
      <c r="C124" s="9" t="s">
        <v>103</v>
      </c>
      <c r="D124" s="9"/>
      <c r="E124" s="9"/>
      <c r="F124" s="9"/>
      <c r="G124" s="9"/>
      <c r="H124" s="9"/>
      <c r="I124" s="9"/>
    </row>
    <row r="125" spans="1:9" ht="13.5" customHeight="1">
      <c r="A125" s="10" t="s">
        <v>106</v>
      </c>
      <c r="B125" s="20" t="s">
        <v>90</v>
      </c>
      <c r="C125" s="9" t="s">
        <v>107</v>
      </c>
      <c r="D125" s="9"/>
      <c r="E125" s="9"/>
      <c r="F125" s="9"/>
      <c r="H125" s="9"/>
      <c r="I125" s="9"/>
    </row>
    <row r="126" spans="1:9" ht="13.5" customHeight="1">
      <c r="A126" s="10"/>
      <c r="B126" s="17" t="s">
        <v>42</v>
      </c>
      <c r="C126" s="9" t="s">
        <v>92</v>
      </c>
      <c r="D126" s="9"/>
      <c r="E126" s="9"/>
      <c r="F126" s="9"/>
      <c r="H126" s="9"/>
      <c r="I126" s="9"/>
    </row>
    <row r="127" spans="1:9" ht="13.5" customHeight="1">
      <c r="A127" s="10"/>
      <c r="B127" s="17" t="s">
        <v>42</v>
      </c>
      <c r="C127" s="9" t="s">
        <v>108</v>
      </c>
      <c r="D127" s="9"/>
      <c r="E127" s="9"/>
      <c r="F127" s="9"/>
      <c r="H127" s="9"/>
      <c r="I127" s="9"/>
    </row>
    <row r="128" spans="1:9" ht="13.5" customHeight="1">
      <c r="A128" s="10"/>
      <c r="B128" s="3" t="s">
        <v>42</v>
      </c>
      <c r="C128" s="9" t="s">
        <v>94</v>
      </c>
      <c r="D128" s="9"/>
      <c r="E128" s="9"/>
      <c r="F128" s="9"/>
      <c r="I128" s="9"/>
    </row>
    <row r="129" spans="1:9" ht="13.5" customHeight="1">
      <c r="A129" s="10"/>
      <c r="B129" s="17" t="s">
        <v>42</v>
      </c>
      <c r="C129" s="9" t="s">
        <v>109</v>
      </c>
      <c r="D129" s="9"/>
      <c r="E129" s="9"/>
      <c r="F129" s="9"/>
      <c r="H129" s="9"/>
      <c r="I129" s="9"/>
    </row>
    <row r="130" spans="1:9" ht="13.5" customHeight="1">
      <c r="A130" s="10"/>
      <c r="B130" s="17" t="s">
        <v>42</v>
      </c>
      <c r="C130" s="9" t="s">
        <v>96</v>
      </c>
      <c r="D130" s="9"/>
      <c r="E130" s="9"/>
      <c r="F130" s="9"/>
      <c r="H130" s="9"/>
      <c r="I130" s="9"/>
    </row>
    <row r="131" spans="1:9" ht="13.5" customHeight="1">
      <c r="A131" s="10"/>
      <c r="B131" s="17" t="s">
        <v>42</v>
      </c>
      <c r="C131" s="9" t="s">
        <v>97</v>
      </c>
      <c r="D131" s="9"/>
      <c r="E131" s="9"/>
      <c r="F131" s="9"/>
      <c r="G131" s="9"/>
      <c r="H131" s="9"/>
      <c r="I131" s="9"/>
    </row>
    <row r="132" spans="1:9" ht="13.5" customHeight="1">
      <c r="A132" s="10" t="s">
        <v>110</v>
      </c>
      <c r="B132" s="1" t="s">
        <v>111</v>
      </c>
      <c r="C132" s="9" t="s">
        <v>112</v>
      </c>
      <c r="D132" s="9"/>
      <c r="E132" s="9"/>
      <c r="F132" s="9"/>
      <c r="G132" s="9"/>
      <c r="H132" s="9"/>
      <c r="I132" s="9"/>
    </row>
    <row r="133" spans="1:9" ht="13.5" customHeight="1">
      <c r="A133" s="10" t="s">
        <v>113</v>
      </c>
      <c r="B133" s="1" t="s">
        <v>111</v>
      </c>
      <c r="C133" s="9" t="s">
        <v>114</v>
      </c>
      <c r="D133" s="9"/>
      <c r="E133" s="9"/>
      <c r="F133" s="9"/>
      <c r="G133" s="9"/>
      <c r="H133" s="9"/>
      <c r="I133" s="9"/>
    </row>
    <row r="134" spans="1:9" ht="13.5" customHeight="1">
      <c r="A134" s="10" t="s">
        <v>115</v>
      </c>
      <c r="B134" s="1" t="s">
        <v>111</v>
      </c>
      <c r="C134" s="9" t="s">
        <v>116</v>
      </c>
      <c r="D134" s="9"/>
      <c r="E134" s="9"/>
      <c r="F134" s="9"/>
      <c r="G134" s="9"/>
      <c r="H134" s="9"/>
      <c r="I134" s="9"/>
    </row>
    <row r="135" spans="1:9" ht="13.5" customHeight="1">
      <c r="A135" s="10" t="s">
        <v>117</v>
      </c>
      <c r="B135" s="1" t="s">
        <v>118</v>
      </c>
      <c r="C135" s="9" t="s">
        <v>119</v>
      </c>
      <c r="D135" s="9"/>
      <c r="E135" s="9"/>
      <c r="I135" s="9"/>
    </row>
    <row r="136" spans="1:9" ht="13.5" customHeight="1">
      <c r="A136" s="10"/>
      <c r="B136" s="3" t="s">
        <v>42</v>
      </c>
      <c r="C136" s="9" t="s">
        <v>120</v>
      </c>
      <c r="D136" s="9"/>
      <c r="I136" s="9"/>
    </row>
    <row r="137" spans="1:9" ht="13.5" customHeight="1">
      <c r="A137" s="10"/>
      <c r="B137" s="3" t="s">
        <v>42</v>
      </c>
      <c r="C137" s="9" t="s">
        <v>121</v>
      </c>
      <c r="D137" s="9"/>
      <c r="F137" s="9"/>
      <c r="H137" s="9"/>
      <c r="I137" s="9"/>
    </row>
    <row r="138" spans="1:9" ht="13.5" customHeight="1">
      <c r="A138" s="10"/>
      <c r="B138" s="3" t="s">
        <v>42</v>
      </c>
      <c r="C138" s="9" t="s">
        <v>122</v>
      </c>
      <c r="D138" s="9"/>
      <c r="F138" s="9"/>
      <c r="H138" s="9"/>
      <c r="I138" s="9"/>
    </row>
    <row r="139" spans="1:9" ht="13.5" customHeight="1">
      <c r="A139" s="10" t="s">
        <v>123</v>
      </c>
      <c r="B139" s="2" t="s">
        <v>124</v>
      </c>
      <c r="C139" s="9" t="s">
        <v>125</v>
      </c>
      <c r="D139" s="9"/>
      <c r="E139" s="9"/>
      <c r="F139" s="9"/>
      <c r="G139" s="9"/>
      <c r="H139" s="9"/>
      <c r="I139" s="9"/>
    </row>
    <row r="140" spans="1:9" ht="13.5" customHeight="1">
      <c r="A140" s="10" t="s">
        <v>126</v>
      </c>
      <c r="B140" s="2" t="s">
        <v>124</v>
      </c>
      <c r="C140" s="9" t="s">
        <v>127</v>
      </c>
      <c r="D140" s="9"/>
      <c r="E140" s="9"/>
      <c r="F140" s="9"/>
      <c r="G140" s="9"/>
      <c r="H140" s="9"/>
      <c r="I140" s="9"/>
    </row>
    <row r="141" spans="1:9" ht="13.5" customHeight="1">
      <c r="A141" s="10" t="s">
        <v>128</v>
      </c>
      <c r="B141" s="2" t="s">
        <v>129</v>
      </c>
      <c r="C141" s="9" t="s">
        <v>130</v>
      </c>
      <c r="D141" s="9"/>
      <c r="E141" s="9"/>
      <c r="F141" s="9"/>
      <c r="G141" s="9"/>
      <c r="H141" s="9"/>
      <c r="I141" s="9"/>
    </row>
    <row r="142" spans="1:9" ht="13.5" customHeight="1">
      <c r="A142" s="10" t="s">
        <v>131</v>
      </c>
      <c r="B142" s="9" t="s">
        <v>132</v>
      </c>
      <c r="C142" s="9"/>
      <c r="D142" s="9"/>
      <c r="E142" s="9"/>
      <c r="F142" s="9"/>
      <c r="G142" s="9"/>
      <c r="H142" s="9"/>
      <c r="I142" s="9"/>
    </row>
    <row r="143" spans="1:9" ht="13.5" customHeight="1">
      <c r="A143" s="10" t="s">
        <v>133</v>
      </c>
      <c r="B143" s="9" t="s">
        <v>134</v>
      </c>
      <c r="C143" s="9"/>
      <c r="D143" s="9"/>
      <c r="E143" s="9"/>
      <c r="F143" s="9"/>
      <c r="H143" s="9"/>
      <c r="I143" s="9"/>
    </row>
    <row r="144" spans="1:9" ht="13.5" customHeight="1">
      <c r="A144" s="10"/>
      <c r="B144" s="3" t="s">
        <v>42</v>
      </c>
      <c r="C144" s="9" t="s">
        <v>135</v>
      </c>
      <c r="D144" s="9"/>
      <c r="E144" s="9"/>
      <c r="F144" s="9"/>
      <c r="H144" s="9"/>
      <c r="I144" s="9"/>
    </row>
    <row r="145" spans="1:12" ht="13.5" customHeight="1">
      <c r="A145" s="10"/>
      <c r="B145" s="3" t="s">
        <v>42</v>
      </c>
      <c r="C145" s="9" t="s">
        <v>136</v>
      </c>
      <c r="D145" s="9"/>
      <c r="E145" s="9"/>
      <c r="F145" s="9"/>
      <c r="G145" s="9"/>
      <c r="H145" s="9"/>
      <c r="I145" s="9"/>
    </row>
    <row r="146" spans="1:12" ht="13.5" customHeight="1">
      <c r="A146" s="10"/>
      <c r="B146" s="3" t="s">
        <v>42</v>
      </c>
      <c r="C146" s="9" t="s">
        <v>137</v>
      </c>
      <c r="D146" s="9"/>
      <c r="E146" s="9"/>
      <c r="F146" s="9"/>
      <c r="G146" s="9"/>
      <c r="H146" s="9"/>
      <c r="I146" s="9"/>
    </row>
    <row r="147" spans="1:12" ht="13.5" customHeight="1">
      <c r="A147" s="10" t="s">
        <v>138</v>
      </c>
      <c r="B147" s="9" t="s">
        <v>139</v>
      </c>
      <c r="C147" s="9"/>
      <c r="D147" s="9"/>
      <c r="E147" s="9"/>
      <c r="F147" s="9"/>
      <c r="G147" s="9"/>
      <c r="H147" s="9"/>
      <c r="I147" s="9"/>
    </row>
    <row r="148" spans="1:12" ht="13.5" customHeight="1">
      <c r="A148" s="10" t="s">
        <v>140</v>
      </c>
      <c r="B148" s="9" t="s">
        <v>141</v>
      </c>
      <c r="C148" s="9"/>
      <c r="D148" s="9"/>
      <c r="E148" s="9"/>
      <c r="F148" s="9"/>
      <c r="H148" s="9"/>
      <c r="I148" s="9"/>
    </row>
    <row r="149" spans="1:12" ht="13.5" customHeight="1">
      <c r="A149" s="10"/>
      <c r="B149" s="3" t="s">
        <v>42</v>
      </c>
      <c r="C149" s="9" t="s">
        <v>135</v>
      </c>
      <c r="D149" s="9"/>
      <c r="E149" s="9"/>
      <c r="F149" s="9"/>
      <c r="H149" s="9"/>
      <c r="I149" s="9"/>
    </row>
    <row r="150" spans="1:12" ht="13.5" customHeight="1">
      <c r="A150" s="10"/>
      <c r="B150" s="3" t="s">
        <v>42</v>
      </c>
      <c r="C150" s="9" t="s">
        <v>136</v>
      </c>
      <c r="D150" s="9"/>
      <c r="E150" s="9"/>
      <c r="F150" s="9"/>
      <c r="G150" s="9"/>
      <c r="H150" s="9"/>
      <c r="I150" s="9"/>
    </row>
    <row r="151" spans="1:12" ht="13.5" customHeight="1">
      <c r="A151" s="10"/>
      <c r="B151" s="3" t="s">
        <v>42</v>
      </c>
      <c r="C151" s="9" t="s">
        <v>137</v>
      </c>
      <c r="D151" s="9"/>
      <c r="E151" s="9"/>
      <c r="F151" s="9"/>
      <c r="G151" s="9"/>
      <c r="H151" s="9"/>
      <c r="I151" s="9"/>
    </row>
    <row r="152" spans="1:12" ht="13.5" customHeight="1">
      <c r="A152" s="10"/>
      <c r="B152" s="3" t="s">
        <v>142</v>
      </c>
      <c r="C152" s="9" t="s">
        <v>143</v>
      </c>
      <c r="D152" s="9"/>
      <c r="E152" s="9"/>
      <c r="F152" s="9"/>
      <c r="G152" s="9"/>
      <c r="H152" s="9"/>
      <c r="I152" s="9"/>
    </row>
    <row r="153" spans="1:12" ht="13.5" customHeight="1">
      <c r="A153" s="10" t="s">
        <v>144</v>
      </c>
      <c r="B153" s="9" t="s">
        <v>145</v>
      </c>
      <c r="C153" s="9"/>
      <c r="D153" s="9"/>
      <c r="E153" s="9"/>
      <c r="F153" s="9"/>
      <c r="G153" s="9"/>
      <c r="H153" s="9"/>
      <c r="I153" s="9"/>
    </row>
    <row r="154" spans="1:12" ht="13.5" customHeight="1">
      <c r="A154" s="10" t="s">
        <v>146</v>
      </c>
      <c r="B154" s="9" t="s">
        <v>147</v>
      </c>
      <c r="C154" s="9"/>
      <c r="D154" s="9"/>
      <c r="E154" s="9"/>
      <c r="F154" s="9"/>
      <c r="G154" s="9"/>
      <c r="H154" s="9"/>
      <c r="I154" s="9"/>
    </row>
    <row r="155" spans="1:12" ht="13.5" customHeight="1">
      <c r="A155" s="2"/>
      <c r="B155" s="9"/>
      <c r="E155" s="9"/>
      <c r="F155" s="9"/>
      <c r="G155" s="9"/>
      <c r="H155" s="9"/>
      <c r="I155" s="9"/>
    </row>
    <row r="156" spans="1:12" ht="21.75" customHeight="1">
      <c r="A156" s="164" t="s">
        <v>148</v>
      </c>
      <c r="B156" s="164"/>
      <c r="C156" s="164"/>
      <c r="D156" s="164"/>
      <c r="E156" s="164"/>
      <c r="F156" s="164"/>
      <c r="G156" s="164"/>
      <c r="H156" s="164"/>
      <c r="I156" s="164"/>
    </row>
    <row r="157" spans="1:12">
      <c r="L157" s="153"/>
    </row>
    <row r="158" spans="1:12">
      <c r="A158" s="2" t="s">
        <v>149</v>
      </c>
      <c r="J158" s="22" t="s">
        <v>150</v>
      </c>
    </row>
    <row r="159" spans="1:12">
      <c r="B159" s="40" t="s">
        <v>151</v>
      </c>
      <c r="C159" s="165" t="s">
        <v>152</v>
      </c>
      <c r="D159" s="165"/>
      <c r="E159" s="165" t="s">
        <v>153</v>
      </c>
      <c r="F159" s="165"/>
      <c r="G159" s="165" t="s">
        <v>154</v>
      </c>
      <c r="H159" s="165"/>
      <c r="I159" s="165" t="s">
        <v>155</v>
      </c>
      <c r="J159" s="165"/>
    </row>
    <row r="160" spans="1:12">
      <c r="B160" s="38" t="s">
        <v>156</v>
      </c>
      <c r="C160" s="166">
        <v>1751793817</v>
      </c>
      <c r="D160" s="166"/>
      <c r="E160" s="167"/>
      <c r="F160" s="167"/>
      <c r="G160" s="167"/>
      <c r="H160" s="167"/>
      <c r="I160" s="167">
        <f>C160+E160-G160</f>
        <v>1751793817</v>
      </c>
      <c r="J160" s="167"/>
    </row>
    <row r="161" spans="1:10">
      <c r="B161" s="38" t="s">
        <v>157</v>
      </c>
      <c r="C161" s="166">
        <v>5245118138</v>
      </c>
      <c r="D161" s="166"/>
      <c r="E161" s="264">
        <f>丘介護!G54+奄美!G55+園介護!G55+ホーム介護!G55+丘措置!G45+園措置!G50+ホーム措置!G48+天使!G52+園保育園!G48+平和!G48+病院本体!G93+ホーム公益!G47</f>
        <v>19115714</v>
      </c>
      <c r="F161" s="231"/>
      <c r="G161" s="264">
        <f>丘介護!I54+奄美!I55+園介護!I55+ホーム介護!I55+丘措置!I45+園措置!I50+ホーム措置!I48+天使!I52+園保育園!I48+平和!I48+病院本体!I93+ホーム公益!I47</f>
        <v>350829921</v>
      </c>
      <c r="H161" s="231"/>
      <c r="I161" s="167">
        <f>C161+E161-G161</f>
        <v>4913403931</v>
      </c>
      <c r="J161" s="167"/>
    </row>
    <row r="162" spans="1:10">
      <c r="B162" s="38"/>
      <c r="C162" s="167"/>
      <c r="D162" s="167"/>
      <c r="E162" s="167"/>
      <c r="F162" s="167"/>
      <c r="G162" s="167"/>
      <c r="H162" s="167"/>
      <c r="I162" s="167"/>
      <c r="J162" s="167"/>
    </row>
    <row r="163" spans="1:10">
      <c r="B163" s="51" t="s">
        <v>158</v>
      </c>
      <c r="C163" s="167">
        <f>SUM(C160:D162)</f>
        <v>6996911955</v>
      </c>
      <c r="D163" s="167"/>
      <c r="E163" s="167">
        <f>SUM(E160:F162)</f>
        <v>19115714</v>
      </c>
      <c r="F163" s="167"/>
      <c r="G163" s="167">
        <f>SUM(G160:H162)</f>
        <v>350829921</v>
      </c>
      <c r="H163" s="167"/>
      <c r="I163" s="167">
        <f>SUM(I160:J162)</f>
        <v>6665197748</v>
      </c>
      <c r="J163" s="167"/>
    </row>
    <row r="165" spans="1:10" ht="21" customHeight="1">
      <c r="A165" s="53" t="s">
        <v>159</v>
      </c>
      <c r="B165" s="5"/>
      <c r="C165" s="5"/>
      <c r="D165" s="5"/>
      <c r="E165" s="5"/>
      <c r="F165" s="5"/>
      <c r="G165" s="5"/>
      <c r="H165" s="5"/>
      <c r="I165" s="5"/>
    </row>
    <row r="166" spans="1:10" ht="14.25">
      <c r="A166" s="5"/>
      <c r="B166" s="5"/>
      <c r="C166" s="5"/>
      <c r="D166" s="5"/>
      <c r="E166" s="5"/>
      <c r="F166" s="5"/>
      <c r="G166" s="5"/>
      <c r="H166" s="5"/>
      <c r="I166" s="5"/>
    </row>
    <row r="167" spans="1:10" ht="13.5" customHeight="1">
      <c r="A167" s="110"/>
      <c r="B167" s="2" t="s">
        <v>3</v>
      </c>
      <c r="C167" s="5"/>
      <c r="D167" s="5"/>
      <c r="E167" s="5"/>
      <c r="F167" s="5"/>
      <c r="G167" s="5"/>
      <c r="H167" s="5"/>
      <c r="I167" s="5"/>
    </row>
    <row r="168" spans="1:10" ht="13.5" customHeight="1">
      <c r="A168" s="110"/>
      <c r="B168" s="2"/>
      <c r="C168" s="15"/>
      <c r="D168" s="15"/>
      <c r="E168" s="15"/>
      <c r="F168" s="15"/>
      <c r="G168" s="15"/>
      <c r="H168" s="15"/>
      <c r="I168" s="15"/>
      <c r="J168" s="15"/>
    </row>
    <row r="170" spans="1:10" ht="21" customHeight="1">
      <c r="A170" s="164" t="s">
        <v>160</v>
      </c>
      <c r="B170" s="164"/>
      <c r="C170" s="164"/>
      <c r="D170" s="164"/>
      <c r="E170" s="164"/>
      <c r="F170" s="164"/>
      <c r="G170" s="164"/>
      <c r="H170" s="164"/>
      <c r="I170" s="164"/>
    </row>
    <row r="171" spans="1:10">
      <c r="A171" s="2"/>
    </row>
    <row r="172" spans="1:10">
      <c r="A172" s="2" t="s">
        <v>161</v>
      </c>
    </row>
    <row r="173" spans="1:10">
      <c r="A173" s="2"/>
    </row>
    <row r="174" spans="1:10">
      <c r="B174" s="2" t="s">
        <v>162</v>
      </c>
      <c r="C174" s="9"/>
      <c r="D174" s="3"/>
      <c r="E174" s="50">
        <v>0</v>
      </c>
      <c r="F174" s="8" t="s">
        <v>163</v>
      </c>
    </row>
    <row r="175" spans="1:10" ht="14.25" thickBot="1">
      <c r="B175" s="2" t="s">
        <v>164</v>
      </c>
      <c r="C175" s="9"/>
      <c r="D175" s="9"/>
      <c r="E175" s="50">
        <v>0</v>
      </c>
      <c r="F175" s="8" t="s">
        <v>163</v>
      </c>
    </row>
    <row r="176" spans="1:10">
      <c r="B176" s="13"/>
      <c r="C176" s="13" t="s">
        <v>165</v>
      </c>
      <c r="D176" s="12"/>
      <c r="E176" s="23">
        <f>SUM(E174:E175)</f>
        <v>0</v>
      </c>
      <c r="F176" s="8" t="s">
        <v>163</v>
      </c>
    </row>
    <row r="177" spans="1:10">
      <c r="B177" s="9"/>
      <c r="C177" s="9"/>
      <c r="D177" s="9"/>
      <c r="E177" s="9"/>
      <c r="F177" s="24"/>
      <c r="G177" s="9"/>
    </row>
    <row r="178" spans="1:10">
      <c r="A178" s="2" t="s">
        <v>166</v>
      </c>
      <c r="B178" s="9"/>
      <c r="C178" s="9"/>
      <c r="D178" s="9"/>
      <c r="E178" s="9"/>
      <c r="F178" s="25"/>
      <c r="G178" s="9"/>
      <c r="I178" s="2" t="s">
        <v>3</v>
      </c>
    </row>
    <row r="179" spans="1:10">
      <c r="B179" s="26"/>
      <c r="C179" s="9"/>
      <c r="D179" s="9"/>
      <c r="E179" s="3"/>
      <c r="F179" s="187"/>
      <c r="G179" s="187"/>
      <c r="H179" s="8"/>
    </row>
    <row r="180" spans="1:10">
      <c r="B180" s="6" t="s">
        <v>167</v>
      </c>
      <c r="C180" s="9"/>
      <c r="D180" s="9"/>
      <c r="E180" s="3"/>
      <c r="F180" s="188">
        <v>0</v>
      </c>
      <c r="G180" s="188"/>
      <c r="H180" s="8" t="s">
        <v>163</v>
      </c>
    </row>
    <row r="181" spans="1:10" ht="14.25" thickBot="1">
      <c r="B181" s="39" t="s">
        <v>167</v>
      </c>
      <c r="C181" s="27"/>
      <c r="D181" s="27"/>
      <c r="E181" s="28"/>
      <c r="F181" s="189">
        <v>0</v>
      </c>
      <c r="G181" s="189"/>
      <c r="H181" s="8" t="s">
        <v>163</v>
      </c>
    </row>
    <row r="182" spans="1:10">
      <c r="B182" s="2"/>
      <c r="C182" s="2" t="s">
        <v>165</v>
      </c>
      <c r="D182" s="9"/>
      <c r="E182" s="3"/>
      <c r="F182" s="187">
        <f>SUM(G179:H181)</f>
        <v>0</v>
      </c>
      <c r="G182" s="187"/>
      <c r="H182" s="8" t="s">
        <v>163</v>
      </c>
    </row>
    <row r="183" spans="1:10">
      <c r="B183" s="9"/>
      <c r="C183" s="9"/>
      <c r="D183" s="9"/>
      <c r="E183" s="9"/>
      <c r="F183" s="24"/>
      <c r="G183" s="9"/>
    </row>
    <row r="184" spans="1:10" ht="23.25" customHeight="1">
      <c r="A184" s="164" t="s">
        <v>168</v>
      </c>
      <c r="B184" s="164"/>
      <c r="C184" s="164"/>
      <c r="D184" s="164"/>
      <c r="E184" s="164"/>
      <c r="F184" s="164"/>
      <c r="G184" s="164"/>
      <c r="H184" s="164"/>
      <c r="I184" s="164"/>
    </row>
    <row r="185" spans="1:10">
      <c r="A185" s="11"/>
    </row>
    <row r="186" spans="1:10">
      <c r="A186" s="2" t="s">
        <v>169</v>
      </c>
      <c r="I186" s="3" t="s">
        <v>170</v>
      </c>
    </row>
    <row r="187" spans="1:10" ht="13.5" customHeight="1">
      <c r="B187" s="170"/>
      <c r="C187" s="171"/>
      <c r="D187" s="165" t="s">
        <v>171</v>
      </c>
      <c r="E187" s="165"/>
      <c r="F187" s="165" t="s">
        <v>172</v>
      </c>
      <c r="G187" s="165"/>
      <c r="H187" s="165" t="s">
        <v>155</v>
      </c>
      <c r="I187" s="165"/>
    </row>
    <row r="188" spans="1:10" ht="13.5" customHeight="1">
      <c r="B188" s="172" t="s">
        <v>173</v>
      </c>
      <c r="C188" s="173"/>
      <c r="D188" s="166">
        <v>14926289282</v>
      </c>
      <c r="E188" s="166"/>
      <c r="F188" s="166">
        <v>10012885351</v>
      </c>
      <c r="G188" s="166"/>
      <c r="H188" s="167">
        <f t="shared" ref="H188:H195" si="0">D188-F188</f>
        <v>4913403931</v>
      </c>
      <c r="I188" s="167"/>
      <c r="J188" s="2"/>
    </row>
    <row r="189" spans="1:10" ht="13.5" customHeight="1">
      <c r="B189" s="172" t="s">
        <v>174</v>
      </c>
      <c r="C189" s="173"/>
      <c r="D189" s="166">
        <v>644845886</v>
      </c>
      <c r="E189" s="166"/>
      <c r="F189" s="166">
        <v>7251981</v>
      </c>
      <c r="G189" s="166"/>
      <c r="H189" s="167">
        <f t="shared" si="0"/>
        <v>637593905</v>
      </c>
      <c r="I189" s="167"/>
      <c r="J189" s="2"/>
    </row>
    <row r="190" spans="1:10" ht="13.5" customHeight="1">
      <c r="B190" s="172" t="s">
        <v>157</v>
      </c>
      <c r="C190" s="173"/>
      <c r="D190" s="166">
        <v>3255238019</v>
      </c>
      <c r="E190" s="166"/>
      <c r="F190" s="166">
        <v>2026594708</v>
      </c>
      <c r="G190" s="166"/>
      <c r="H190" s="167">
        <f t="shared" si="0"/>
        <v>1228643311</v>
      </c>
      <c r="I190" s="167"/>
      <c r="J190" s="2"/>
    </row>
    <row r="191" spans="1:10" ht="13.5" customHeight="1">
      <c r="B191" s="172" t="s">
        <v>175</v>
      </c>
      <c r="C191" s="173"/>
      <c r="D191" s="166">
        <v>1063035229</v>
      </c>
      <c r="E191" s="166"/>
      <c r="F191" s="166">
        <v>902070187</v>
      </c>
      <c r="G191" s="166"/>
      <c r="H191" s="167">
        <f t="shared" si="0"/>
        <v>160965042</v>
      </c>
      <c r="I191" s="167"/>
      <c r="J191" s="2"/>
    </row>
    <row r="192" spans="1:10" ht="13.5" customHeight="1">
      <c r="B192" s="172" t="s">
        <v>176</v>
      </c>
      <c r="C192" s="173"/>
      <c r="D192" s="166">
        <v>612876137</v>
      </c>
      <c r="E192" s="166"/>
      <c r="F192" s="166">
        <v>597292179</v>
      </c>
      <c r="G192" s="166"/>
      <c r="H192" s="167">
        <f t="shared" si="0"/>
        <v>15583958</v>
      </c>
      <c r="I192" s="167"/>
      <c r="J192" s="2"/>
    </row>
    <row r="193" spans="1:10" ht="13.5" customHeight="1">
      <c r="A193" s="21"/>
      <c r="B193" s="172" t="s">
        <v>177</v>
      </c>
      <c r="C193" s="173"/>
      <c r="D193" s="166">
        <v>160949817</v>
      </c>
      <c r="E193" s="166"/>
      <c r="F193" s="230">
        <v>143811771</v>
      </c>
      <c r="G193" s="231"/>
      <c r="H193" s="167">
        <f t="shared" si="0"/>
        <v>17138046</v>
      </c>
      <c r="I193" s="167"/>
      <c r="J193" s="2"/>
    </row>
    <row r="194" spans="1:10" ht="13.5" customHeight="1">
      <c r="B194" s="172" t="s">
        <v>178</v>
      </c>
      <c r="C194" s="173"/>
      <c r="D194" s="166">
        <v>997711391</v>
      </c>
      <c r="E194" s="166"/>
      <c r="F194" s="230">
        <v>790276807</v>
      </c>
      <c r="G194" s="231"/>
      <c r="H194" s="167">
        <f t="shared" si="0"/>
        <v>207434584</v>
      </c>
      <c r="I194" s="167"/>
      <c r="J194" s="2"/>
    </row>
    <row r="195" spans="1:10" ht="13.5" customHeight="1">
      <c r="B195" s="172" t="s">
        <v>179</v>
      </c>
      <c r="C195" s="173"/>
      <c r="D195" s="166">
        <v>823832973</v>
      </c>
      <c r="E195" s="166"/>
      <c r="F195" s="166">
        <v>550037244</v>
      </c>
      <c r="G195" s="166"/>
      <c r="H195" s="167">
        <f t="shared" si="0"/>
        <v>273795729</v>
      </c>
      <c r="I195" s="167"/>
      <c r="J195" s="2"/>
    </row>
    <row r="196" spans="1:10" ht="13.5" customHeight="1">
      <c r="B196" s="174"/>
      <c r="C196" s="175"/>
      <c r="D196" s="166"/>
      <c r="E196" s="166"/>
      <c r="F196" s="166"/>
      <c r="G196" s="166"/>
      <c r="H196" s="176"/>
      <c r="I196" s="176"/>
      <c r="J196" s="2"/>
    </row>
    <row r="197" spans="1:10" ht="13.5" customHeight="1">
      <c r="B197" s="170" t="s">
        <v>158</v>
      </c>
      <c r="C197" s="171"/>
      <c r="D197" s="168">
        <f>SUM(D188:E196)</f>
        <v>22484778734</v>
      </c>
      <c r="E197" s="169"/>
      <c r="F197" s="168">
        <f>SUM(F188:G196)</f>
        <v>15030220228</v>
      </c>
      <c r="G197" s="169"/>
      <c r="H197" s="168">
        <f>SUM(H188:I196)</f>
        <v>7454558506</v>
      </c>
      <c r="I197" s="169"/>
      <c r="J197" s="2"/>
    </row>
    <row r="198" spans="1:10">
      <c r="B198" s="2" t="s">
        <v>180</v>
      </c>
    </row>
    <row r="199" spans="1:10" s="21" customFormat="1" ht="17.25" customHeight="1">
      <c r="A199" s="2"/>
      <c r="B199"/>
      <c r="C199"/>
      <c r="D199"/>
      <c r="E199"/>
      <c r="F199"/>
      <c r="G199"/>
      <c r="H199"/>
      <c r="I199"/>
      <c r="J199"/>
    </row>
    <row r="200" spans="1:10" ht="17.25" customHeight="1">
      <c r="A200" s="164" t="s">
        <v>181</v>
      </c>
      <c r="B200" s="164"/>
      <c r="C200" s="164"/>
      <c r="D200" s="164"/>
      <c r="E200" s="164"/>
      <c r="F200" s="164"/>
      <c r="G200" s="164"/>
      <c r="H200" s="164"/>
      <c r="I200" s="164"/>
    </row>
    <row r="201" spans="1:10" ht="15.75" customHeight="1"/>
    <row r="202" spans="1:10" ht="15.75" customHeight="1">
      <c r="A202" s="2"/>
      <c r="B202" s="2" t="s">
        <v>3</v>
      </c>
    </row>
    <row r="203" spans="1:10" ht="15.75" customHeight="1">
      <c r="A203" s="8"/>
      <c r="B203" s="8"/>
      <c r="C203" s="8"/>
      <c r="D203" s="8"/>
      <c r="E203" s="8"/>
      <c r="F203" s="8"/>
      <c r="G203" s="8"/>
      <c r="H203" s="8"/>
      <c r="I203" s="8"/>
    </row>
    <row r="204" spans="1:10" ht="14.25">
      <c r="A204" s="164" t="s">
        <v>182</v>
      </c>
      <c r="B204" s="164"/>
      <c r="C204" s="164"/>
      <c r="D204" s="164"/>
      <c r="E204" s="164"/>
      <c r="F204" s="164"/>
      <c r="G204" s="164"/>
      <c r="H204" s="164"/>
      <c r="I204" s="164"/>
    </row>
    <row r="206" spans="1:10">
      <c r="B206" s="2" t="s">
        <v>3</v>
      </c>
    </row>
    <row r="208" spans="1:10" ht="17.25" customHeight="1">
      <c r="A208" s="164" t="s">
        <v>183</v>
      </c>
      <c r="B208" s="164"/>
      <c r="C208" s="164"/>
      <c r="D208" s="164"/>
      <c r="E208" s="164"/>
      <c r="F208" s="164"/>
      <c r="G208" s="164"/>
      <c r="H208" s="164"/>
      <c r="I208" s="164"/>
    </row>
    <row r="209" spans="1:10">
      <c r="C209" s="29"/>
      <c r="D209" s="29"/>
      <c r="E209" s="29"/>
      <c r="F209" s="29"/>
      <c r="G209" s="29"/>
      <c r="H209" s="29"/>
      <c r="I209" s="29"/>
    </row>
    <row r="210" spans="1:10">
      <c r="B210" s="2" t="s">
        <v>3</v>
      </c>
    </row>
    <row r="211" spans="1:10">
      <c r="A211" s="8"/>
      <c r="B211" s="8"/>
      <c r="C211" s="8"/>
      <c r="D211" s="8"/>
      <c r="E211" s="8"/>
      <c r="F211" s="8"/>
      <c r="G211" s="8"/>
      <c r="H211" s="8"/>
      <c r="I211" s="8"/>
    </row>
    <row r="212" spans="1:10" ht="17.25" customHeight="1">
      <c r="A212" s="164" t="s">
        <v>184</v>
      </c>
      <c r="B212" s="164"/>
      <c r="C212" s="164"/>
      <c r="D212" s="164"/>
      <c r="E212" s="164"/>
      <c r="F212" s="164"/>
      <c r="G212" s="164"/>
      <c r="H212" s="164"/>
      <c r="I212" s="164"/>
    </row>
    <row r="213" spans="1:10" ht="17.25" customHeight="1">
      <c r="A213" s="8"/>
      <c r="B213" s="9" t="s">
        <v>185</v>
      </c>
      <c r="C213" s="8"/>
      <c r="D213" s="8"/>
      <c r="E213" s="8"/>
      <c r="F213" s="8"/>
      <c r="G213" s="8"/>
      <c r="H213" s="8"/>
      <c r="I213" s="8"/>
    </row>
    <row r="214" spans="1:10" ht="17.25" customHeight="1">
      <c r="A214" s="2"/>
      <c r="B214" s="8" t="s">
        <v>186</v>
      </c>
      <c r="C214" s="2"/>
      <c r="D214" s="2"/>
      <c r="E214" s="2"/>
      <c r="F214" s="2"/>
      <c r="G214" s="2"/>
      <c r="H214" s="2"/>
      <c r="I214" s="2"/>
    </row>
    <row r="215" spans="1:10">
      <c r="A215" s="8"/>
      <c r="B215" s="8" t="s">
        <v>187</v>
      </c>
      <c r="C215" s="8"/>
      <c r="D215" s="8"/>
      <c r="E215" s="8"/>
      <c r="F215" s="8"/>
      <c r="G215" s="8"/>
      <c r="H215" s="8"/>
      <c r="I215" s="8"/>
    </row>
    <row r="216" spans="1:10" ht="18" customHeight="1">
      <c r="A216" s="8"/>
      <c r="B216" s="8" t="s">
        <v>188</v>
      </c>
      <c r="C216" s="8"/>
      <c r="D216" s="8"/>
      <c r="E216" s="8"/>
      <c r="F216" s="8"/>
      <c r="G216" s="8"/>
      <c r="H216" s="8"/>
      <c r="I216" s="2"/>
    </row>
    <row r="217" spans="1:10">
      <c r="A217" s="8"/>
      <c r="B217" s="8"/>
      <c r="C217" s="8"/>
      <c r="D217" s="8"/>
      <c r="E217" s="8"/>
      <c r="F217" s="8"/>
      <c r="G217" s="8"/>
      <c r="H217" s="8"/>
      <c r="I217" s="8"/>
    </row>
    <row r="218" spans="1:10">
      <c r="A218" s="8"/>
      <c r="B218" s="30" t="s">
        <v>189</v>
      </c>
      <c r="C218" s="8"/>
      <c r="D218" s="8"/>
      <c r="E218" s="8"/>
      <c r="F218" s="8"/>
      <c r="G218" s="8"/>
      <c r="H218" s="8"/>
      <c r="I218" s="8"/>
    </row>
    <row r="219" spans="1:10">
      <c r="A219" s="2"/>
      <c r="B219" s="2" t="s">
        <v>190</v>
      </c>
      <c r="C219" s="2"/>
      <c r="D219" s="2"/>
      <c r="E219" s="2"/>
      <c r="F219" s="2"/>
      <c r="G219" s="2"/>
      <c r="H219" s="2"/>
      <c r="I219" s="2"/>
      <c r="J219" s="2"/>
    </row>
    <row r="220" spans="1:10">
      <c r="A220" s="2"/>
      <c r="B220" s="2"/>
      <c r="C220" s="2" t="s">
        <v>191</v>
      </c>
      <c r="D220" s="45">
        <f>丘介護!F123+原宿介護!F115+丘措置!F108+病院本体!E171+深谷!F112</f>
        <v>11424823</v>
      </c>
      <c r="E220" s="2" t="s">
        <v>163</v>
      </c>
      <c r="F220" s="2"/>
      <c r="G220" s="2"/>
      <c r="H220" s="2"/>
      <c r="I220" s="2"/>
      <c r="J220" s="2"/>
    </row>
    <row r="221" spans="1:10" s="2" customFormat="1" thickBot="1">
      <c r="C221" s="46" t="s">
        <v>192</v>
      </c>
      <c r="D221" s="47">
        <f>丘介護!F124+原宿介護!F116+丘措置!F109+病院本体!E172+深谷!F113</f>
        <v>33474962</v>
      </c>
      <c r="E221" s="2" t="s">
        <v>163</v>
      </c>
    </row>
    <row r="222" spans="1:10" s="2" customFormat="1" ht="12.75">
      <c r="C222" s="2" t="s">
        <v>158</v>
      </c>
      <c r="D222" s="45">
        <f>SUM(D220:D221)</f>
        <v>44899785</v>
      </c>
      <c r="E222" s="2" t="s">
        <v>163</v>
      </c>
      <c r="F222" s="2" t="s">
        <v>503</v>
      </c>
    </row>
    <row r="223" spans="1:10" s="2" customFormat="1">
      <c r="A223"/>
      <c r="B223"/>
      <c r="C223"/>
      <c r="D223"/>
      <c r="E223"/>
      <c r="F223"/>
      <c r="G223"/>
      <c r="H223"/>
      <c r="I223"/>
      <c r="J223"/>
    </row>
    <row r="224" spans="1:10" s="2" customFormat="1" ht="14.25">
      <c r="A224" s="164" t="s">
        <v>193</v>
      </c>
      <c r="B224" s="164"/>
      <c r="C224" s="164"/>
      <c r="D224" s="164"/>
      <c r="E224" s="164"/>
      <c r="F224" s="164"/>
      <c r="G224" s="164"/>
      <c r="H224" s="164"/>
      <c r="I224" s="164"/>
      <c r="J224"/>
    </row>
    <row r="225" spans="1:10">
      <c r="A225" s="8"/>
      <c r="B225" s="8"/>
      <c r="C225" s="8"/>
      <c r="D225" s="8"/>
      <c r="E225" s="8"/>
      <c r="F225" s="8"/>
      <c r="G225" s="8"/>
      <c r="H225" s="8"/>
      <c r="I225" s="8"/>
    </row>
    <row r="226" spans="1:10">
      <c r="A226" s="2"/>
      <c r="B226" s="2" t="s">
        <v>3</v>
      </c>
      <c r="C226" s="2"/>
      <c r="D226" s="2"/>
      <c r="E226" s="2"/>
      <c r="F226" s="2"/>
      <c r="G226" s="2"/>
      <c r="H226" s="2"/>
      <c r="I226" s="2"/>
    </row>
    <row r="227" spans="1:10">
      <c r="A227" s="8"/>
      <c r="B227" s="8"/>
      <c r="C227" s="8"/>
      <c r="D227" s="8"/>
      <c r="E227" s="8"/>
      <c r="F227" s="8"/>
      <c r="G227" s="8"/>
      <c r="H227" s="8"/>
      <c r="I227" s="8"/>
    </row>
    <row r="229" spans="1:10" ht="14.25">
      <c r="A229" s="164" t="s">
        <v>194</v>
      </c>
      <c r="B229" s="164"/>
      <c r="C229" s="164"/>
      <c r="D229" s="164"/>
      <c r="E229" s="164"/>
      <c r="F229" s="164"/>
      <c r="G229" s="164"/>
      <c r="H229" s="164"/>
      <c r="I229" s="164"/>
    </row>
    <row r="231" spans="1:10">
      <c r="A231" s="4"/>
      <c r="B231" s="2" t="s">
        <v>3</v>
      </c>
      <c r="C231" s="2"/>
      <c r="D231" s="2"/>
      <c r="E231" s="2"/>
      <c r="F231" s="2"/>
      <c r="G231" s="2"/>
      <c r="H231" s="2"/>
      <c r="I231" s="4"/>
      <c r="J231" s="4"/>
    </row>
    <row r="232" spans="1:10">
      <c r="B232" s="4"/>
    </row>
    <row r="234" spans="1:10" ht="14.25">
      <c r="A234" s="123" t="s">
        <v>474</v>
      </c>
    </row>
    <row r="236" spans="1:10">
      <c r="B236" s="2" t="s">
        <v>3</v>
      </c>
    </row>
    <row r="237" spans="1:10">
      <c r="B237" s="2"/>
    </row>
    <row r="238" spans="1:10">
      <c r="B238" s="2"/>
    </row>
    <row r="239" spans="1:10" ht="14.25">
      <c r="A239" s="164" t="s">
        <v>475</v>
      </c>
      <c r="B239" s="164"/>
      <c r="C239" s="164"/>
      <c r="D239" s="164"/>
      <c r="E239" s="164"/>
      <c r="F239" s="164"/>
      <c r="G239" s="164"/>
      <c r="H239" s="164"/>
      <c r="I239" s="164"/>
    </row>
    <row r="240" spans="1:10" ht="14.25">
      <c r="A240" s="164" t="s">
        <v>195</v>
      </c>
      <c r="B240" s="164"/>
      <c r="C240" s="164"/>
      <c r="D240" s="164"/>
      <c r="E240" s="164"/>
      <c r="F240" s="164"/>
      <c r="G240" s="164"/>
      <c r="H240" s="164"/>
      <c r="I240" s="164"/>
    </row>
    <row r="241" spans="1:10" ht="14.25">
      <c r="A241" s="31"/>
      <c r="B241" s="31"/>
      <c r="C241" s="31"/>
      <c r="D241" s="31"/>
      <c r="E241" s="31"/>
      <c r="F241" s="31"/>
      <c r="G241" s="31"/>
      <c r="H241" s="31"/>
      <c r="I241" s="31"/>
    </row>
    <row r="242" spans="1:10" ht="14.25">
      <c r="B242" s="8" t="s">
        <v>196</v>
      </c>
      <c r="C242" s="31"/>
      <c r="D242" s="31"/>
      <c r="F242" s="31"/>
      <c r="G242" s="31"/>
      <c r="H242" s="31"/>
      <c r="I242" s="31"/>
    </row>
    <row r="243" spans="1:10" ht="14.25">
      <c r="A243" s="3"/>
      <c r="B243" s="32" t="s">
        <v>506</v>
      </c>
      <c r="C243" s="2"/>
      <c r="D243" s="2"/>
      <c r="E243" s="6"/>
      <c r="F243" s="6"/>
      <c r="G243" s="6"/>
      <c r="H243" s="31"/>
      <c r="I243" s="31"/>
    </row>
    <row r="244" spans="1:10" s="4" customFormat="1" ht="14.25">
      <c r="A244"/>
      <c r="B244" s="32" t="s">
        <v>505</v>
      </c>
      <c r="C244" s="2"/>
      <c r="D244" s="2"/>
      <c r="E244" s="2"/>
      <c r="F244" s="31"/>
      <c r="G244" s="2"/>
      <c r="J244"/>
    </row>
    <row r="245" spans="1:10" s="4" customFormat="1">
      <c r="A245" s="3"/>
      <c r="B245" s="32"/>
      <c r="C245" s="2"/>
      <c r="H245" s="6"/>
      <c r="I245"/>
      <c r="J245"/>
    </row>
    <row r="246" spans="1:10" s="4" customFormat="1">
      <c r="A246" s="3"/>
      <c r="B246" s="4" t="s">
        <v>471</v>
      </c>
      <c r="H246" s="6"/>
      <c r="I246"/>
      <c r="J246"/>
    </row>
    <row r="247" spans="1:10" s="4" customFormat="1">
      <c r="A247" s="7"/>
      <c r="B247" s="32" t="s">
        <v>198</v>
      </c>
      <c r="C247" s="2"/>
      <c r="D247" s="2"/>
      <c r="E247" s="2"/>
      <c r="F247" s="2"/>
      <c r="G247" s="9"/>
      <c r="H247" s="9"/>
      <c r="I247"/>
    </row>
    <row r="248" spans="1:10" s="4" customFormat="1">
      <c r="A248" s="7"/>
      <c r="B248" s="8"/>
      <c r="C248" s="2"/>
      <c r="D248" s="2"/>
      <c r="E248" s="2"/>
      <c r="F248" s="2"/>
      <c r="G248" s="9"/>
      <c r="H248" s="10"/>
      <c r="I248"/>
    </row>
    <row r="249" spans="1:10" s="4" customFormat="1">
      <c r="A249"/>
      <c r="B249" s="32" t="s">
        <v>199</v>
      </c>
      <c r="C249" s="2"/>
      <c r="D249" s="2"/>
      <c r="E249" s="2"/>
      <c r="F249" s="2"/>
      <c r="G249" s="9"/>
      <c r="H249" s="9"/>
      <c r="I249"/>
    </row>
    <row r="250" spans="1:10">
      <c r="B250" s="7" t="s">
        <v>200</v>
      </c>
      <c r="D250" s="2"/>
      <c r="F250" s="265">
        <v>7189000</v>
      </c>
      <c r="G250" s="265"/>
      <c r="H250" s="2" t="s">
        <v>163</v>
      </c>
    </row>
    <row r="251" spans="1:10">
      <c r="B251" s="7" t="s">
        <v>201</v>
      </c>
      <c r="D251" s="2"/>
      <c r="F251" s="265">
        <v>1091000</v>
      </c>
      <c r="G251" s="265"/>
      <c r="H251" s="2" t="s">
        <v>163</v>
      </c>
    </row>
    <row r="252" spans="1:10">
      <c r="B252" s="7" t="s">
        <v>202</v>
      </c>
      <c r="D252" s="2"/>
      <c r="F252" s="266">
        <v>1071000</v>
      </c>
      <c r="G252" s="266"/>
      <c r="H252" s="2" t="s">
        <v>163</v>
      </c>
    </row>
    <row r="253" spans="1:10">
      <c r="B253" s="2"/>
      <c r="C253" s="2"/>
      <c r="E253" s="3" t="s">
        <v>203</v>
      </c>
      <c r="F253" s="267">
        <f>SUM(F250:F252)</f>
        <v>9351000</v>
      </c>
      <c r="G253" s="267"/>
      <c r="H253" s="2" t="s">
        <v>163</v>
      </c>
    </row>
    <row r="254" spans="1:10">
      <c r="B254" s="32" t="s">
        <v>204</v>
      </c>
      <c r="E254" s="3"/>
      <c r="F254" s="265">
        <v>-7189000</v>
      </c>
      <c r="G254" s="265"/>
      <c r="H254" s="2" t="s">
        <v>163</v>
      </c>
    </row>
    <row r="255" spans="1:10">
      <c r="B255" s="33" t="s">
        <v>205</v>
      </c>
      <c r="E255" s="3"/>
      <c r="F255" s="266">
        <v>-1818000</v>
      </c>
      <c r="G255" s="266"/>
      <c r="H255" s="2" t="s">
        <v>163</v>
      </c>
    </row>
    <row r="256" spans="1:10">
      <c r="B256" s="2"/>
      <c r="C256" s="2"/>
      <c r="E256" s="3" t="s">
        <v>206</v>
      </c>
      <c r="F256" s="266">
        <f>SUM(F254:F255)</f>
        <v>-9007000</v>
      </c>
      <c r="G256" s="266"/>
      <c r="H256" s="2" t="s">
        <v>163</v>
      </c>
    </row>
    <row r="257" spans="2:8" ht="14.25" thickBot="1">
      <c r="B257" s="2"/>
      <c r="C257" s="2"/>
      <c r="E257" s="3" t="s">
        <v>207</v>
      </c>
      <c r="F257" s="268">
        <f>+F256+F253</f>
        <v>344000</v>
      </c>
      <c r="G257" s="268"/>
      <c r="H257" s="2" t="s">
        <v>163</v>
      </c>
    </row>
    <row r="258" spans="2:8" ht="14.25" thickTop="1"/>
  </sheetData>
  <mergeCells count="119">
    <mergeCell ref="F255:G255"/>
    <mergeCell ref="F256:G256"/>
    <mergeCell ref="F257:G257"/>
    <mergeCell ref="F250:G250"/>
    <mergeCell ref="F251:G251"/>
    <mergeCell ref="F252:G252"/>
    <mergeCell ref="F253:G253"/>
    <mergeCell ref="A6:I6"/>
    <mergeCell ref="A10:I10"/>
    <mergeCell ref="A11:I11"/>
    <mergeCell ref="A48:I48"/>
    <mergeCell ref="A52:I52"/>
    <mergeCell ref="A184:I184"/>
    <mergeCell ref="A170:I170"/>
    <mergeCell ref="F179:G179"/>
    <mergeCell ref="F180:G180"/>
    <mergeCell ref="F181:G181"/>
    <mergeCell ref="F182:G182"/>
    <mergeCell ref="C163:D163"/>
    <mergeCell ref="D188:E188"/>
    <mergeCell ref="F188:G188"/>
    <mergeCell ref="C161:D161"/>
    <mergeCell ref="E161:F161"/>
    <mergeCell ref="G161:H161"/>
    <mergeCell ref="A3:K3"/>
    <mergeCell ref="A92:I92"/>
    <mergeCell ref="A93:I93"/>
    <mergeCell ref="A99:I99"/>
    <mergeCell ref="H61:I61"/>
    <mergeCell ref="H62:I62"/>
    <mergeCell ref="H63:I63"/>
    <mergeCell ref="H64:I64"/>
    <mergeCell ref="H65:I65"/>
    <mergeCell ref="H66:I66"/>
    <mergeCell ref="H70:I70"/>
    <mergeCell ref="H71:I71"/>
    <mergeCell ref="H72:I72"/>
    <mergeCell ref="H73:I73"/>
    <mergeCell ref="H74:I74"/>
    <mergeCell ref="H78:I78"/>
    <mergeCell ref="H80:I80"/>
    <mergeCell ref="H69:I69"/>
    <mergeCell ref="H75:I75"/>
    <mergeCell ref="I161:J161"/>
    <mergeCell ref="C162:D162"/>
    <mergeCell ref="E162:F162"/>
    <mergeCell ref="G162:H162"/>
    <mergeCell ref="I162:J162"/>
    <mergeCell ref="E163:F163"/>
    <mergeCell ref="G163:H163"/>
    <mergeCell ref="I163:J163"/>
    <mergeCell ref="B195:C195"/>
    <mergeCell ref="D195:E195"/>
    <mergeCell ref="F195:G195"/>
    <mergeCell ref="H195:I195"/>
    <mergeCell ref="F194:G194"/>
    <mergeCell ref="B194:C194"/>
    <mergeCell ref="D194:E194"/>
    <mergeCell ref="H194:I194"/>
    <mergeCell ref="F191:G191"/>
    <mergeCell ref="H191:I191"/>
    <mergeCell ref="F193:G193"/>
    <mergeCell ref="H192:I192"/>
    <mergeCell ref="F192:G192"/>
    <mergeCell ref="B192:C192"/>
    <mergeCell ref="D192:E192"/>
    <mergeCell ref="B193:C193"/>
    <mergeCell ref="D193:E193"/>
    <mergeCell ref="H193:I193"/>
    <mergeCell ref="B191:C191"/>
    <mergeCell ref="D191:E191"/>
    <mergeCell ref="B196:C196"/>
    <mergeCell ref="D196:E196"/>
    <mergeCell ref="F196:G196"/>
    <mergeCell ref="H196:I196"/>
    <mergeCell ref="A229:I229"/>
    <mergeCell ref="A212:I212"/>
    <mergeCell ref="A200:I200"/>
    <mergeCell ref="B197:C197"/>
    <mergeCell ref="D197:E197"/>
    <mergeCell ref="F197:G197"/>
    <mergeCell ref="B187:C187"/>
    <mergeCell ref="D187:E187"/>
    <mergeCell ref="F187:G187"/>
    <mergeCell ref="H187:I187"/>
    <mergeCell ref="B188:C188"/>
    <mergeCell ref="B190:C190"/>
    <mergeCell ref="D190:E190"/>
    <mergeCell ref="F190:G190"/>
    <mergeCell ref="H190:I190"/>
    <mergeCell ref="H189:I189"/>
    <mergeCell ref="B189:C189"/>
    <mergeCell ref="D189:E189"/>
    <mergeCell ref="F189:G189"/>
    <mergeCell ref="H188:I188"/>
    <mergeCell ref="F254:G254"/>
    <mergeCell ref="H81:I81"/>
    <mergeCell ref="H89:I89"/>
    <mergeCell ref="H79:I79"/>
    <mergeCell ref="H84:I84"/>
    <mergeCell ref="H85:I85"/>
    <mergeCell ref="H86:I86"/>
    <mergeCell ref="H87:I87"/>
    <mergeCell ref="H88:I88"/>
    <mergeCell ref="A156:I156"/>
    <mergeCell ref="C159:D159"/>
    <mergeCell ref="E159:F159"/>
    <mergeCell ref="G159:H159"/>
    <mergeCell ref="I159:J159"/>
    <mergeCell ref="C160:D160"/>
    <mergeCell ref="E160:F160"/>
    <mergeCell ref="G160:H160"/>
    <mergeCell ref="I160:J160"/>
    <mergeCell ref="A224:I224"/>
    <mergeCell ref="A240:I240"/>
    <mergeCell ref="A204:I204"/>
    <mergeCell ref="A208:I208"/>
    <mergeCell ref="H197:I197"/>
    <mergeCell ref="A239:I239"/>
  </mergeCells>
  <phoneticPr fontId="4"/>
  <printOptions horizontalCentered="1"/>
  <pageMargins left="0.39370078740157483" right="0.39370078740157483" top="0.78740157480314965" bottom="0.39370078740157483" header="0" footer="0"/>
  <pageSetup paperSize="9" scale="90" firstPageNumber="27" orientation="portrait" blackAndWhite="1" useFirstPageNumber="1" r:id="rId1"/>
  <rowBreaks count="2" manualBreakCount="2">
    <brk id="67" max="10" man="1"/>
    <brk id="134" max="10" man="1"/>
  </rowBreaks>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CFE42-89EB-4640-8AAE-BA26A1D0F955}">
  <dimension ref="B1:N132"/>
  <sheetViews>
    <sheetView view="pageBreakPreview" topLeftCell="A37" zoomScaleNormal="100" zoomScaleSheetLayoutView="100" workbookViewId="0">
      <selection activeCell="E48" sqref="E48:F48"/>
    </sheetView>
  </sheetViews>
  <sheetFormatPr defaultRowHeight="13.5"/>
  <cols>
    <col min="1" max="1" width="3.5" customWidth="1"/>
    <col min="2" max="2" width="5" customWidth="1"/>
    <col min="3" max="3" width="6.875" customWidth="1"/>
    <col min="4" max="4" width="9.25" customWidth="1"/>
    <col min="5" max="13" width="8.5" customWidth="1"/>
    <col min="257" max="257" width="3.5" customWidth="1"/>
    <col min="258" max="258" width="5" customWidth="1"/>
    <col min="259" max="259" width="6.875" customWidth="1"/>
    <col min="260" max="260" width="9.25" customWidth="1"/>
    <col min="261" max="269" width="8.5" customWidth="1"/>
    <col min="513" max="513" width="3.5" customWidth="1"/>
    <col min="514" max="514" width="5" customWidth="1"/>
    <col min="515" max="515" width="6.875" customWidth="1"/>
    <col min="516" max="516" width="9.25" customWidth="1"/>
    <col min="517" max="525" width="8.5" customWidth="1"/>
    <col min="769" max="769" width="3.5" customWidth="1"/>
    <col min="770" max="770" width="5" customWidth="1"/>
    <col min="771" max="771" width="6.875" customWidth="1"/>
    <col min="772" max="772" width="9.25" customWidth="1"/>
    <col min="773" max="781" width="8.5" customWidth="1"/>
    <col min="1025" max="1025" width="3.5" customWidth="1"/>
    <col min="1026" max="1026" width="5" customWidth="1"/>
    <col min="1027" max="1027" width="6.875" customWidth="1"/>
    <col min="1028" max="1028" width="9.25" customWidth="1"/>
    <col min="1029" max="1037" width="8.5" customWidth="1"/>
    <col min="1281" max="1281" width="3.5" customWidth="1"/>
    <col min="1282" max="1282" width="5" customWidth="1"/>
    <col min="1283" max="1283" width="6.875" customWidth="1"/>
    <col min="1284" max="1284" width="9.25" customWidth="1"/>
    <col min="1285" max="1293" width="8.5" customWidth="1"/>
    <col min="1537" max="1537" width="3.5" customWidth="1"/>
    <col min="1538" max="1538" width="5" customWidth="1"/>
    <col min="1539" max="1539" width="6.875" customWidth="1"/>
    <col min="1540" max="1540" width="9.25" customWidth="1"/>
    <col min="1541" max="1549" width="8.5" customWidth="1"/>
    <col min="1793" max="1793" width="3.5" customWidth="1"/>
    <col min="1794" max="1794" width="5" customWidth="1"/>
    <col min="1795" max="1795" width="6.875" customWidth="1"/>
    <col min="1796" max="1796" width="9.25" customWidth="1"/>
    <col min="1797" max="1805" width="8.5" customWidth="1"/>
    <col min="2049" max="2049" width="3.5" customWidth="1"/>
    <col min="2050" max="2050" width="5" customWidth="1"/>
    <col min="2051" max="2051" width="6.875" customWidth="1"/>
    <col min="2052" max="2052" width="9.25" customWidth="1"/>
    <col min="2053" max="2061" width="8.5" customWidth="1"/>
    <col min="2305" max="2305" width="3.5" customWidth="1"/>
    <col min="2306" max="2306" width="5" customWidth="1"/>
    <col min="2307" max="2307" width="6.875" customWidth="1"/>
    <col min="2308" max="2308" width="9.25" customWidth="1"/>
    <col min="2309" max="2317" width="8.5" customWidth="1"/>
    <col min="2561" max="2561" width="3.5" customWidth="1"/>
    <col min="2562" max="2562" width="5" customWidth="1"/>
    <col min="2563" max="2563" width="6.875" customWidth="1"/>
    <col min="2564" max="2564" width="9.25" customWidth="1"/>
    <col min="2565" max="2573" width="8.5" customWidth="1"/>
    <col min="2817" max="2817" width="3.5" customWidth="1"/>
    <col min="2818" max="2818" width="5" customWidth="1"/>
    <col min="2819" max="2819" width="6.875" customWidth="1"/>
    <col min="2820" max="2820" width="9.25" customWidth="1"/>
    <col min="2821" max="2829" width="8.5" customWidth="1"/>
    <col min="3073" max="3073" width="3.5" customWidth="1"/>
    <col min="3074" max="3074" width="5" customWidth="1"/>
    <col min="3075" max="3075" width="6.875" customWidth="1"/>
    <col min="3076" max="3076" width="9.25" customWidth="1"/>
    <col min="3077" max="3085" width="8.5" customWidth="1"/>
    <col min="3329" max="3329" width="3.5" customWidth="1"/>
    <col min="3330" max="3330" width="5" customWidth="1"/>
    <col min="3331" max="3331" width="6.875" customWidth="1"/>
    <col min="3332" max="3332" width="9.25" customWidth="1"/>
    <col min="3333" max="3341" width="8.5" customWidth="1"/>
    <col min="3585" max="3585" width="3.5" customWidth="1"/>
    <col min="3586" max="3586" width="5" customWidth="1"/>
    <col min="3587" max="3587" width="6.875" customWidth="1"/>
    <col min="3588" max="3588" width="9.25" customWidth="1"/>
    <col min="3589" max="3597" width="8.5" customWidth="1"/>
    <col min="3841" max="3841" width="3.5" customWidth="1"/>
    <col min="3842" max="3842" width="5" customWidth="1"/>
    <col min="3843" max="3843" width="6.875" customWidth="1"/>
    <col min="3844" max="3844" width="9.25" customWidth="1"/>
    <col min="3845" max="3853" width="8.5" customWidth="1"/>
    <col min="4097" max="4097" width="3.5" customWidth="1"/>
    <col min="4098" max="4098" width="5" customWidth="1"/>
    <col min="4099" max="4099" width="6.875" customWidth="1"/>
    <col min="4100" max="4100" width="9.25" customWidth="1"/>
    <col min="4101" max="4109" width="8.5" customWidth="1"/>
    <col min="4353" max="4353" width="3.5" customWidth="1"/>
    <col min="4354" max="4354" width="5" customWidth="1"/>
    <col min="4355" max="4355" width="6.875" customWidth="1"/>
    <col min="4356" max="4356" width="9.25" customWidth="1"/>
    <col min="4357" max="4365" width="8.5" customWidth="1"/>
    <col min="4609" max="4609" width="3.5" customWidth="1"/>
    <col min="4610" max="4610" width="5" customWidth="1"/>
    <col min="4611" max="4611" width="6.875" customWidth="1"/>
    <col min="4612" max="4612" width="9.25" customWidth="1"/>
    <col min="4613" max="4621" width="8.5" customWidth="1"/>
    <col min="4865" max="4865" width="3.5" customWidth="1"/>
    <col min="4866" max="4866" width="5" customWidth="1"/>
    <col min="4867" max="4867" width="6.875" customWidth="1"/>
    <col min="4868" max="4868" width="9.25" customWidth="1"/>
    <col min="4869" max="4877" width="8.5" customWidth="1"/>
    <col min="5121" max="5121" width="3.5" customWidth="1"/>
    <col min="5122" max="5122" width="5" customWidth="1"/>
    <col min="5123" max="5123" width="6.875" customWidth="1"/>
    <col min="5124" max="5124" width="9.25" customWidth="1"/>
    <col min="5125" max="5133" width="8.5" customWidth="1"/>
    <col min="5377" max="5377" width="3.5" customWidth="1"/>
    <col min="5378" max="5378" width="5" customWidth="1"/>
    <col min="5379" max="5379" width="6.875" customWidth="1"/>
    <col min="5380" max="5380" width="9.25" customWidth="1"/>
    <col min="5381" max="5389" width="8.5" customWidth="1"/>
    <col min="5633" max="5633" width="3.5" customWidth="1"/>
    <col min="5634" max="5634" width="5" customWidth="1"/>
    <col min="5635" max="5635" width="6.875" customWidth="1"/>
    <col min="5636" max="5636" width="9.25" customWidth="1"/>
    <col min="5637" max="5645" width="8.5" customWidth="1"/>
    <col min="5889" max="5889" width="3.5" customWidth="1"/>
    <col min="5890" max="5890" width="5" customWidth="1"/>
    <col min="5891" max="5891" width="6.875" customWidth="1"/>
    <col min="5892" max="5892" width="9.25" customWidth="1"/>
    <col min="5893" max="5901" width="8.5" customWidth="1"/>
    <col min="6145" max="6145" width="3.5" customWidth="1"/>
    <col min="6146" max="6146" width="5" customWidth="1"/>
    <col min="6147" max="6147" width="6.875" customWidth="1"/>
    <col min="6148" max="6148" width="9.25" customWidth="1"/>
    <col min="6149" max="6157" width="8.5" customWidth="1"/>
    <col min="6401" max="6401" width="3.5" customWidth="1"/>
    <col min="6402" max="6402" width="5" customWidth="1"/>
    <col min="6403" max="6403" width="6.875" customWidth="1"/>
    <col min="6404" max="6404" width="9.25" customWidth="1"/>
    <col min="6405" max="6413" width="8.5" customWidth="1"/>
    <col min="6657" max="6657" width="3.5" customWidth="1"/>
    <col min="6658" max="6658" width="5" customWidth="1"/>
    <col min="6659" max="6659" width="6.875" customWidth="1"/>
    <col min="6660" max="6660" width="9.25" customWidth="1"/>
    <col min="6661" max="6669" width="8.5" customWidth="1"/>
    <col min="6913" max="6913" width="3.5" customWidth="1"/>
    <col min="6914" max="6914" width="5" customWidth="1"/>
    <col min="6915" max="6915" width="6.875" customWidth="1"/>
    <col min="6916" max="6916" width="9.25" customWidth="1"/>
    <col min="6917" max="6925" width="8.5" customWidth="1"/>
    <col min="7169" max="7169" width="3.5" customWidth="1"/>
    <col min="7170" max="7170" width="5" customWidth="1"/>
    <col min="7171" max="7171" width="6.875" customWidth="1"/>
    <col min="7172" max="7172" width="9.25" customWidth="1"/>
    <col min="7173" max="7181" width="8.5" customWidth="1"/>
    <col min="7425" max="7425" width="3.5" customWidth="1"/>
    <col min="7426" max="7426" width="5" customWidth="1"/>
    <col min="7427" max="7427" width="6.875" customWidth="1"/>
    <col min="7428" max="7428" width="9.25" customWidth="1"/>
    <col min="7429" max="7437" width="8.5" customWidth="1"/>
    <col min="7681" max="7681" width="3.5" customWidth="1"/>
    <col min="7682" max="7682" width="5" customWidth="1"/>
    <col min="7683" max="7683" width="6.875" customWidth="1"/>
    <col min="7684" max="7684" width="9.25" customWidth="1"/>
    <col min="7685" max="7693" width="8.5" customWidth="1"/>
    <col min="7937" max="7937" width="3.5" customWidth="1"/>
    <col min="7938" max="7938" width="5" customWidth="1"/>
    <col min="7939" max="7939" width="6.875" customWidth="1"/>
    <col min="7940" max="7940" width="9.25" customWidth="1"/>
    <col min="7941" max="7949" width="8.5" customWidth="1"/>
    <col min="8193" max="8193" width="3.5" customWidth="1"/>
    <col min="8194" max="8194" width="5" customWidth="1"/>
    <col min="8195" max="8195" width="6.875" customWidth="1"/>
    <col min="8196" max="8196" width="9.25" customWidth="1"/>
    <col min="8197" max="8205" width="8.5" customWidth="1"/>
    <col min="8449" max="8449" width="3.5" customWidth="1"/>
    <col min="8450" max="8450" width="5" customWidth="1"/>
    <col min="8451" max="8451" width="6.875" customWidth="1"/>
    <col min="8452" max="8452" width="9.25" customWidth="1"/>
    <col min="8453" max="8461" width="8.5" customWidth="1"/>
    <col min="8705" max="8705" width="3.5" customWidth="1"/>
    <col min="8706" max="8706" width="5" customWidth="1"/>
    <col min="8707" max="8707" width="6.875" customWidth="1"/>
    <col min="8708" max="8708" width="9.25" customWidth="1"/>
    <col min="8709" max="8717" width="8.5" customWidth="1"/>
    <col min="8961" max="8961" width="3.5" customWidth="1"/>
    <col min="8962" max="8962" width="5" customWidth="1"/>
    <col min="8963" max="8963" width="6.875" customWidth="1"/>
    <col min="8964" max="8964" width="9.25" customWidth="1"/>
    <col min="8965" max="8973" width="8.5" customWidth="1"/>
    <col min="9217" max="9217" width="3.5" customWidth="1"/>
    <col min="9218" max="9218" width="5" customWidth="1"/>
    <col min="9219" max="9219" width="6.875" customWidth="1"/>
    <col min="9220" max="9220" width="9.25" customWidth="1"/>
    <col min="9221" max="9229" width="8.5" customWidth="1"/>
    <col min="9473" max="9473" width="3.5" customWidth="1"/>
    <col min="9474" max="9474" width="5" customWidth="1"/>
    <col min="9475" max="9475" width="6.875" customWidth="1"/>
    <col min="9476" max="9476" width="9.25" customWidth="1"/>
    <col min="9477" max="9485" width="8.5" customWidth="1"/>
    <col min="9729" max="9729" width="3.5" customWidth="1"/>
    <col min="9730" max="9730" width="5" customWidth="1"/>
    <col min="9731" max="9731" width="6.875" customWidth="1"/>
    <col min="9732" max="9732" width="9.25" customWidth="1"/>
    <col min="9733" max="9741" width="8.5" customWidth="1"/>
    <col min="9985" max="9985" width="3.5" customWidth="1"/>
    <col min="9986" max="9986" width="5" customWidth="1"/>
    <col min="9987" max="9987" width="6.875" customWidth="1"/>
    <col min="9988" max="9988" width="9.25" customWidth="1"/>
    <col min="9989" max="9997" width="8.5" customWidth="1"/>
    <col min="10241" max="10241" width="3.5" customWidth="1"/>
    <col min="10242" max="10242" width="5" customWidth="1"/>
    <col min="10243" max="10243" width="6.875" customWidth="1"/>
    <col min="10244" max="10244" width="9.25" customWidth="1"/>
    <col min="10245" max="10253" width="8.5" customWidth="1"/>
    <col min="10497" max="10497" width="3.5" customWidth="1"/>
    <col min="10498" max="10498" width="5" customWidth="1"/>
    <col min="10499" max="10499" width="6.875" customWidth="1"/>
    <col min="10500" max="10500" width="9.25" customWidth="1"/>
    <col min="10501" max="10509" width="8.5" customWidth="1"/>
    <col min="10753" max="10753" width="3.5" customWidth="1"/>
    <col min="10754" max="10754" width="5" customWidth="1"/>
    <col min="10755" max="10755" width="6.875" customWidth="1"/>
    <col min="10756" max="10756" width="9.25" customWidth="1"/>
    <col min="10757" max="10765" width="8.5" customWidth="1"/>
    <col min="11009" max="11009" width="3.5" customWidth="1"/>
    <col min="11010" max="11010" width="5" customWidth="1"/>
    <col min="11011" max="11011" width="6.875" customWidth="1"/>
    <col min="11012" max="11012" width="9.25" customWidth="1"/>
    <col min="11013" max="11021" width="8.5" customWidth="1"/>
    <col min="11265" max="11265" width="3.5" customWidth="1"/>
    <col min="11266" max="11266" width="5" customWidth="1"/>
    <col min="11267" max="11267" width="6.875" customWidth="1"/>
    <col min="11268" max="11268" width="9.25" customWidth="1"/>
    <col min="11269" max="11277" width="8.5" customWidth="1"/>
    <col min="11521" max="11521" width="3.5" customWidth="1"/>
    <col min="11522" max="11522" width="5" customWidth="1"/>
    <col min="11523" max="11523" width="6.875" customWidth="1"/>
    <col min="11524" max="11524" width="9.25" customWidth="1"/>
    <col min="11525" max="11533" width="8.5" customWidth="1"/>
    <col min="11777" max="11777" width="3.5" customWidth="1"/>
    <col min="11778" max="11778" width="5" customWidth="1"/>
    <col min="11779" max="11779" width="6.875" customWidth="1"/>
    <col min="11780" max="11780" width="9.25" customWidth="1"/>
    <col min="11781" max="11789" width="8.5" customWidth="1"/>
    <col min="12033" max="12033" width="3.5" customWidth="1"/>
    <col min="12034" max="12034" width="5" customWidth="1"/>
    <col min="12035" max="12035" width="6.875" customWidth="1"/>
    <col min="12036" max="12036" width="9.25" customWidth="1"/>
    <col min="12037" max="12045" width="8.5" customWidth="1"/>
    <col min="12289" max="12289" width="3.5" customWidth="1"/>
    <col min="12290" max="12290" width="5" customWidth="1"/>
    <col min="12291" max="12291" width="6.875" customWidth="1"/>
    <col min="12292" max="12292" width="9.25" customWidth="1"/>
    <col min="12293" max="12301" width="8.5" customWidth="1"/>
    <col min="12545" max="12545" width="3.5" customWidth="1"/>
    <col min="12546" max="12546" width="5" customWidth="1"/>
    <col min="12547" max="12547" width="6.875" customWidth="1"/>
    <col min="12548" max="12548" width="9.25" customWidth="1"/>
    <col min="12549" max="12557" width="8.5" customWidth="1"/>
    <col min="12801" max="12801" width="3.5" customWidth="1"/>
    <col min="12802" max="12802" width="5" customWidth="1"/>
    <col min="12803" max="12803" width="6.875" customWidth="1"/>
    <col min="12804" max="12804" width="9.25" customWidth="1"/>
    <col min="12805" max="12813" width="8.5" customWidth="1"/>
    <col min="13057" max="13057" width="3.5" customWidth="1"/>
    <col min="13058" max="13058" width="5" customWidth="1"/>
    <col min="13059" max="13059" width="6.875" customWidth="1"/>
    <col min="13060" max="13060" width="9.25" customWidth="1"/>
    <col min="13061" max="13069" width="8.5" customWidth="1"/>
    <col min="13313" max="13313" width="3.5" customWidth="1"/>
    <col min="13314" max="13314" width="5" customWidth="1"/>
    <col min="13315" max="13315" width="6.875" customWidth="1"/>
    <col min="13316" max="13316" width="9.25" customWidth="1"/>
    <col min="13317" max="13325" width="8.5" customWidth="1"/>
    <col min="13569" max="13569" width="3.5" customWidth="1"/>
    <col min="13570" max="13570" width="5" customWidth="1"/>
    <col min="13571" max="13571" width="6.875" customWidth="1"/>
    <col min="13572" max="13572" width="9.25" customWidth="1"/>
    <col min="13573" max="13581" width="8.5" customWidth="1"/>
    <col min="13825" max="13825" width="3.5" customWidth="1"/>
    <col min="13826" max="13826" width="5" customWidth="1"/>
    <col min="13827" max="13827" width="6.875" customWidth="1"/>
    <col min="13828" max="13828" width="9.25" customWidth="1"/>
    <col min="13829" max="13837" width="8.5" customWidth="1"/>
    <col min="14081" max="14081" width="3.5" customWidth="1"/>
    <col min="14082" max="14082" width="5" customWidth="1"/>
    <col min="14083" max="14083" width="6.875" customWidth="1"/>
    <col min="14084" max="14084" width="9.25" customWidth="1"/>
    <col min="14085" max="14093" width="8.5" customWidth="1"/>
    <col min="14337" max="14337" width="3.5" customWidth="1"/>
    <col min="14338" max="14338" width="5" customWidth="1"/>
    <col min="14339" max="14339" width="6.875" customWidth="1"/>
    <col min="14340" max="14340" width="9.25" customWidth="1"/>
    <col min="14341" max="14349" width="8.5" customWidth="1"/>
    <col min="14593" max="14593" width="3.5" customWidth="1"/>
    <col min="14594" max="14594" width="5" customWidth="1"/>
    <col min="14595" max="14595" width="6.875" customWidth="1"/>
    <col min="14596" max="14596" width="9.25" customWidth="1"/>
    <col min="14597" max="14605" width="8.5" customWidth="1"/>
    <col min="14849" max="14849" width="3.5" customWidth="1"/>
    <col min="14850" max="14850" width="5" customWidth="1"/>
    <col min="14851" max="14851" width="6.875" customWidth="1"/>
    <col min="14852" max="14852" width="9.25" customWidth="1"/>
    <col min="14853" max="14861" width="8.5" customWidth="1"/>
    <col min="15105" max="15105" width="3.5" customWidth="1"/>
    <col min="15106" max="15106" width="5" customWidth="1"/>
    <col min="15107" max="15107" width="6.875" customWidth="1"/>
    <col min="15108" max="15108" width="9.25" customWidth="1"/>
    <col min="15109" max="15117" width="8.5" customWidth="1"/>
    <col min="15361" max="15361" width="3.5" customWidth="1"/>
    <col min="15362" max="15362" width="5" customWidth="1"/>
    <col min="15363" max="15363" width="6.875" customWidth="1"/>
    <col min="15364" max="15364" width="9.25" customWidth="1"/>
    <col min="15365" max="15373" width="8.5" customWidth="1"/>
    <col min="15617" max="15617" width="3.5" customWidth="1"/>
    <col min="15618" max="15618" width="5" customWidth="1"/>
    <col min="15619" max="15619" width="6.875" customWidth="1"/>
    <col min="15620" max="15620" width="9.25" customWidth="1"/>
    <col min="15621" max="15629" width="8.5" customWidth="1"/>
    <col min="15873" max="15873" width="3.5" customWidth="1"/>
    <col min="15874" max="15874" width="5" customWidth="1"/>
    <col min="15875" max="15875" width="6.875" customWidth="1"/>
    <col min="15876" max="15876" width="9.25" customWidth="1"/>
    <col min="15877" max="15885" width="8.5" customWidth="1"/>
    <col min="16129" max="16129" width="3.5" customWidth="1"/>
    <col min="16130" max="16130" width="5" customWidth="1"/>
    <col min="16131" max="16131" width="6.875" customWidth="1"/>
    <col min="16132" max="16132" width="9.25" customWidth="1"/>
    <col min="16133" max="16141" width="8.5" customWidth="1"/>
  </cols>
  <sheetData>
    <row r="1" spans="2:13" ht="29.25" customHeight="1">
      <c r="L1" s="140" t="s">
        <v>208</v>
      </c>
    </row>
    <row r="2" spans="2:13" ht="16.5" customHeight="1">
      <c r="M2" s="141"/>
    </row>
    <row r="3" spans="2:13" ht="17.25">
      <c r="C3" s="177" t="s">
        <v>267</v>
      </c>
      <c r="D3" s="177"/>
      <c r="E3" s="177"/>
      <c r="F3" s="177"/>
      <c r="G3" s="177"/>
      <c r="H3" s="177"/>
      <c r="I3" s="177"/>
      <c r="J3" s="177"/>
      <c r="K3" s="177"/>
      <c r="L3" s="177"/>
    </row>
    <row r="4" spans="2:13" ht="17.25">
      <c r="C4" s="48"/>
      <c r="D4" s="48"/>
      <c r="E4" s="48"/>
      <c r="F4" s="48"/>
      <c r="G4" s="48"/>
      <c r="H4" s="48"/>
      <c r="I4" s="48"/>
      <c r="J4" s="48"/>
      <c r="K4" s="48"/>
    </row>
    <row r="6" spans="2:13" ht="14.25">
      <c r="B6" s="53" t="s">
        <v>210</v>
      </c>
      <c r="D6" s="53"/>
      <c r="E6" s="53"/>
      <c r="F6" s="53"/>
      <c r="G6" s="53"/>
      <c r="H6" s="53"/>
      <c r="I6" s="53"/>
      <c r="J6" s="53"/>
      <c r="K6" s="53"/>
    </row>
    <row r="7" spans="2:13" s="2" customFormat="1" ht="12.75">
      <c r="C7" s="196"/>
      <c r="D7" s="196"/>
      <c r="E7" s="196"/>
      <c r="F7" s="196"/>
      <c r="G7" s="196"/>
      <c r="H7" s="196"/>
      <c r="I7" s="196"/>
      <c r="J7" s="196"/>
      <c r="K7" s="196"/>
    </row>
    <row r="8" spans="2:13" s="2" customFormat="1" ht="12.75">
      <c r="C8" s="2" t="s">
        <v>211</v>
      </c>
    </row>
    <row r="9" spans="2:13" s="2" customFormat="1" ht="12.75">
      <c r="C9" s="3" t="s">
        <v>6</v>
      </c>
      <c r="D9" s="2" t="s">
        <v>3</v>
      </c>
    </row>
    <row r="10" spans="2:13" s="2" customFormat="1" ht="12.75">
      <c r="C10" s="3"/>
    </row>
    <row r="11" spans="2:13" s="2" customFormat="1" ht="12.75">
      <c r="C11" s="2" t="s">
        <v>212</v>
      </c>
    </row>
    <row r="12" spans="2:13" s="2" customFormat="1" ht="12.75">
      <c r="C12" s="3" t="s">
        <v>6</v>
      </c>
      <c r="D12" s="2" t="s">
        <v>3</v>
      </c>
    </row>
    <row r="13" spans="2:13" s="2" customFormat="1" ht="12.75"/>
    <row r="14" spans="2:13" s="2" customFormat="1" ht="12.75">
      <c r="C14" s="2" t="s">
        <v>213</v>
      </c>
    </row>
    <row r="15" spans="2:13" s="2" customFormat="1" ht="12.75">
      <c r="C15" s="3" t="s">
        <v>6</v>
      </c>
      <c r="D15" s="2" t="s">
        <v>214</v>
      </c>
    </row>
    <row r="16" spans="2:13" s="2" customFormat="1" ht="12.75">
      <c r="C16" s="3" t="s">
        <v>6</v>
      </c>
      <c r="D16" s="2" t="s">
        <v>268</v>
      </c>
    </row>
    <row r="17" spans="2:11" s="2" customFormat="1" ht="12.75"/>
    <row r="18" spans="2:11" s="2" customFormat="1" ht="12.75">
      <c r="C18" s="2" t="s">
        <v>217</v>
      </c>
    </row>
    <row r="19" spans="2:11" s="2" customFormat="1" ht="12.75">
      <c r="C19" s="3" t="s">
        <v>6</v>
      </c>
      <c r="D19" s="2" t="s">
        <v>15</v>
      </c>
      <c r="F19" s="2" t="s">
        <v>3</v>
      </c>
    </row>
    <row r="20" spans="2:11" s="2" customFormat="1" ht="12.75">
      <c r="C20" s="3" t="s">
        <v>6</v>
      </c>
      <c r="D20" s="2" t="s">
        <v>19</v>
      </c>
      <c r="F20" s="2" t="s">
        <v>218</v>
      </c>
    </row>
    <row r="21" spans="2:11" s="2" customFormat="1" ht="12.75">
      <c r="C21" s="3"/>
      <c r="F21" s="2" t="s">
        <v>219</v>
      </c>
    </row>
    <row r="22" spans="2:11" s="2" customFormat="1" ht="12.75">
      <c r="C22" s="3"/>
      <c r="F22" s="2" t="s">
        <v>220</v>
      </c>
    </row>
    <row r="23" spans="2:11" s="2" customFormat="1" ht="12.75">
      <c r="C23" s="3" t="s">
        <v>6</v>
      </c>
      <c r="D23" s="2" t="s">
        <v>22</v>
      </c>
      <c r="F23" s="2" t="s">
        <v>3</v>
      </c>
    </row>
    <row r="24" spans="2:11" s="2" customFormat="1" ht="12.75"/>
    <row r="25" spans="2:11" s="2" customFormat="1" ht="12.75"/>
    <row r="26" spans="2:11" ht="14.25">
      <c r="B26" s="53" t="s">
        <v>221</v>
      </c>
      <c r="D26" s="53"/>
      <c r="E26" s="53"/>
      <c r="F26" s="53"/>
      <c r="G26" s="53"/>
      <c r="H26" s="53"/>
      <c r="I26" s="53"/>
      <c r="J26" s="53"/>
      <c r="K26" s="53"/>
    </row>
    <row r="27" spans="2:11" s="2" customFormat="1" ht="12.75">
      <c r="C27" s="3" t="s">
        <v>6</v>
      </c>
      <c r="D27" s="2" t="s">
        <v>3</v>
      </c>
    </row>
    <row r="28" spans="2:11" s="2" customFormat="1" ht="12.75">
      <c r="C28" s="196"/>
      <c r="D28" s="196"/>
      <c r="E28" s="196"/>
      <c r="F28" s="196"/>
      <c r="G28" s="196"/>
      <c r="H28" s="196"/>
      <c r="I28" s="196"/>
      <c r="J28" s="196"/>
      <c r="K28" s="196"/>
    </row>
    <row r="29" spans="2:11" s="2" customFormat="1" ht="12.75"/>
    <row r="30" spans="2:11" ht="14.25">
      <c r="B30" s="53" t="s">
        <v>222</v>
      </c>
      <c r="D30" s="53"/>
      <c r="E30" s="53"/>
      <c r="F30" s="53"/>
      <c r="G30" s="53"/>
      <c r="H30" s="53"/>
      <c r="I30" s="53"/>
      <c r="J30" s="53"/>
      <c r="K30" s="53"/>
    </row>
    <row r="31" spans="2:11" s="2" customFormat="1" ht="12.75">
      <c r="C31" s="8"/>
      <c r="D31" s="8"/>
      <c r="E31" s="8"/>
      <c r="F31" s="8"/>
      <c r="G31" s="8"/>
      <c r="H31" s="8"/>
      <c r="I31" s="8"/>
      <c r="J31" s="8"/>
      <c r="K31" s="8"/>
    </row>
    <row r="32" spans="2:11" s="2" customFormat="1" ht="12.75">
      <c r="C32" s="196" t="s">
        <v>223</v>
      </c>
      <c r="D32" s="196"/>
      <c r="E32" s="196"/>
      <c r="F32" s="196"/>
      <c r="G32" s="196"/>
      <c r="H32" s="196"/>
      <c r="I32" s="196"/>
      <c r="J32" s="196"/>
      <c r="K32" s="196"/>
    </row>
    <row r="33" spans="2:14" s="2" customFormat="1" ht="12.75"/>
    <row r="34" spans="2:14" s="2" customFormat="1" ht="12.75"/>
    <row r="35" spans="2:14" ht="24.75" customHeight="1">
      <c r="B35" s="54" t="s">
        <v>224</v>
      </c>
      <c r="D35" s="54"/>
      <c r="E35" s="54"/>
      <c r="F35" s="54"/>
      <c r="G35" s="54"/>
      <c r="H35" s="54"/>
      <c r="I35" s="54"/>
      <c r="J35" s="54"/>
      <c r="K35" s="54"/>
    </row>
    <row r="36" spans="2:14" s="4" customFormat="1" ht="16.5" customHeight="1">
      <c r="C36" s="207" t="s">
        <v>225</v>
      </c>
      <c r="D36" s="207"/>
      <c r="E36" s="207"/>
      <c r="F36" s="207"/>
      <c r="G36" s="207"/>
      <c r="H36" s="207"/>
      <c r="I36" s="207"/>
      <c r="J36" s="207"/>
      <c r="K36" s="207"/>
    </row>
    <row r="37" spans="2:14" s="2" customFormat="1" ht="14.25" customHeight="1">
      <c r="C37" s="237" t="s">
        <v>269</v>
      </c>
      <c r="D37" s="237"/>
      <c r="E37" s="237"/>
      <c r="F37" s="237"/>
      <c r="G37" s="237"/>
      <c r="H37" s="237"/>
      <c r="I37" s="237"/>
      <c r="J37" s="237"/>
      <c r="K37" s="237"/>
      <c r="L37" s="237"/>
      <c r="M37" s="237"/>
    </row>
    <row r="38" spans="2:14" s="2" customFormat="1" ht="14.25" customHeight="1">
      <c r="C38" s="237" t="s">
        <v>270</v>
      </c>
      <c r="D38" s="237"/>
      <c r="E38" s="237"/>
      <c r="F38" s="237"/>
      <c r="G38" s="237"/>
      <c r="H38" s="237"/>
      <c r="I38" s="237"/>
      <c r="J38" s="237"/>
      <c r="K38" s="237"/>
      <c r="L38" s="237"/>
      <c r="M38" s="237"/>
    </row>
    <row r="39" spans="2:14" s="2" customFormat="1" ht="14.25" customHeight="1">
      <c r="C39" s="237" t="s">
        <v>271</v>
      </c>
      <c r="D39" s="237"/>
      <c r="E39" s="237"/>
      <c r="F39" s="237"/>
      <c r="G39" s="237"/>
      <c r="H39" s="237"/>
      <c r="I39" s="237"/>
      <c r="J39" s="237"/>
      <c r="K39" s="237"/>
      <c r="L39" s="237"/>
      <c r="M39" s="237"/>
    </row>
    <row r="40" spans="2:14" s="2" customFormat="1" ht="12.75">
      <c r="C40" s="208"/>
      <c r="D40" s="208"/>
      <c r="E40" s="208"/>
      <c r="F40" s="208"/>
      <c r="G40" s="208"/>
      <c r="H40" s="208"/>
      <c r="I40" s="208"/>
      <c r="J40" s="208"/>
      <c r="K40" s="208"/>
    </row>
    <row r="41" spans="2:14" s="2" customFormat="1" ht="12.75"/>
    <row r="42" spans="2:14" ht="14.25">
      <c r="B42" s="53" t="s">
        <v>234</v>
      </c>
      <c r="D42" s="53"/>
      <c r="E42" s="53"/>
      <c r="F42" s="53"/>
      <c r="G42" s="53"/>
      <c r="H42" s="53"/>
      <c r="I42" s="53"/>
      <c r="J42" s="53"/>
      <c r="K42" s="53"/>
    </row>
    <row r="43" spans="2:14" s="2" customFormat="1" ht="12.75"/>
    <row r="44" spans="2:14" s="2" customFormat="1" ht="12.75">
      <c r="C44" s="2" t="s">
        <v>149</v>
      </c>
    </row>
    <row r="45" spans="2:14" s="2" customFormat="1" ht="12.75">
      <c r="L45" s="3" t="s">
        <v>170</v>
      </c>
    </row>
    <row r="46" spans="2:14" s="2" customFormat="1" ht="12.75">
      <c r="C46" s="165" t="s">
        <v>151</v>
      </c>
      <c r="D46" s="165"/>
      <c r="E46" s="165" t="s">
        <v>152</v>
      </c>
      <c r="F46" s="165"/>
      <c r="G46" s="165" t="s">
        <v>153</v>
      </c>
      <c r="H46" s="165"/>
      <c r="I46" s="165" t="s">
        <v>154</v>
      </c>
      <c r="J46" s="165"/>
      <c r="K46" s="165" t="s">
        <v>155</v>
      </c>
      <c r="L46" s="165"/>
      <c r="N46" s="2" t="s">
        <v>235</v>
      </c>
    </row>
    <row r="47" spans="2:14" s="2" customFormat="1" ht="12.75">
      <c r="C47" s="200" t="s">
        <v>156</v>
      </c>
      <c r="D47" s="200"/>
      <c r="E47" s="235">
        <v>63488128</v>
      </c>
      <c r="F47" s="236"/>
      <c r="G47" s="167"/>
      <c r="H47" s="167"/>
      <c r="I47" s="167"/>
      <c r="J47" s="167"/>
      <c r="K47" s="167">
        <f>E47+G47-I47</f>
        <v>63488128</v>
      </c>
      <c r="L47" s="167"/>
    </row>
    <row r="48" spans="2:14" s="2" customFormat="1" ht="12.75">
      <c r="C48" s="200" t="s">
        <v>157</v>
      </c>
      <c r="D48" s="200"/>
      <c r="E48" s="235">
        <v>297372955</v>
      </c>
      <c r="F48" s="236"/>
      <c r="G48" s="167"/>
      <c r="H48" s="167"/>
      <c r="I48" s="167">
        <v>14503797</v>
      </c>
      <c r="J48" s="167"/>
      <c r="K48" s="167">
        <f>E48+G48-I48</f>
        <v>282869158</v>
      </c>
      <c r="L48" s="167"/>
    </row>
    <row r="49" spans="2:12" s="2" customFormat="1" ht="12.75">
      <c r="C49" s="200"/>
      <c r="D49" s="200"/>
      <c r="E49" s="167"/>
      <c r="F49" s="167"/>
      <c r="G49" s="167"/>
      <c r="H49" s="167"/>
      <c r="I49" s="167"/>
      <c r="J49" s="167"/>
      <c r="K49" s="167"/>
      <c r="L49" s="167"/>
    </row>
    <row r="50" spans="2:12" s="2" customFormat="1" ht="12.75">
      <c r="C50" s="200"/>
      <c r="D50" s="200"/>
      <c r="E50" s="167"/>
      <c r="F50" s="167"/>
      <c r="G50" s="167"/>
      <c r="H50" s="167"/>
      <c r="I50" s="167"/>
      <c r="J50" s="167"/>
      <c r="K50" s="167"/>
      <c r="L50" s="167"/>
    </row>
    <row r="51" spans="2:12" s="2" customFormat="1" ht="12.75">
      <c r="C51" s="165" t="s">
        <v>158</v>
      </c>
      <c r="D51" s="165"/>
      <c r="E51" s="167">
        <f>SUM(E47:F50)</f>
        <v>360861083</v>
      </c>
      <c r="F51" s="167"/>
      <c r="G51" s="167">
        <f>SUM(G47:H50)</f>
        <v>0</v>
      </c>
      <c r="H51" s="167"/>
      <c r="I51" s="167">
        <f>SUM(I47:J50)</f>
        <v>14503797</v>
      </c>
      <c r="J51" s="167"/>
      <c r="K51" s="167">
        <f>SUM(K47:L50)</f>
        <v>346357286</v>
      </c>
      <c r="L51" s="167"/>
    </row>
    <row r="52" spans="2:12" s="2" customFormat="1" ht="12.75"/>
    <row r="53" spans="2:12" ht="14.25" customHeight="1">
      <c r="B53" s="5" t="s">
        <v>272</v>
      </c>
      <c r="D53" s="5"/>
      <c r="E53" s="5"/>
      <c r="F53" s="5"/>
      <c r="G53" s="5"/>
      <c r="H53" s="5"/>
      <c r="I53" s="5"/>
      <c r="J53" s="5"/>
      <c r="K53" s="5"/>
    </row>
    <row r="54" spans="2:12" ht="15.75" customHeight="1">
      <c r="B54" s="233"/>
      <c r="C54" s="233"/>
      <c r="D54" s="5"/>
      <c r="E54" s="5"/>
      <c r="F54" s="5"/>
      <c r="G54" s="5"/>
      <c r="H54" s="5"/>
      <c r="I54" s="5"/>
      <c r="J54" s="5"/>
      <c r="K54" s="5"/>
    </row>
    <row r="55" spans="2:12" s="2" customFormat="1" ht="12.75">
      <c r="C55" s="57" t="s">
        <v>3</v>
      </c>
      <c r="D55" s="57"/>
      <c r="E55" s="57"/>
      <c r="F55" s="57"/>
      <c r="G55" s="57"/>
      <c r="H55" s="57"/>
      <c r="I55" s="57"/>
      <c r="J55" s="57"/>
      <c r="K55" s="57"/>
    </row>
    <row r="56" spans="2:12" s="2" customFormat="1" ht="12.75" hidden="1">
      <c r="B56" s="1" t="s">
        <v>238</v>
      </c>
      <c r="C56" s="57" t="s">
        <v>239</v>
      </c>
      <c r="D56" s="57"/>
      <c r="E56" s="57"/>
      <c r="F56" s="57"/>
      <c r="G56" s="57"/>
      <c r="H56" s="57"/>
      <c r="I56" s="57"/>
      <c r="J56" s="57"/>
      <c r="K56" s="57"/>
    </row>
    <row r="57" spans="2:12" s="2" customFormat="1" ht="12.75" hidden="1">
      <c r="C57" s="58" t="s">
        <v>240</v>
      </c>
      <c r="D57" s="58"/>
      <c r="E57" s="58"/>
      <c r="F57" s="58"/>
      <c r="G57" s="58"/>
      <c r="H57" s="58"/>
      <c r="I57" s="58"/>
      <c r="J57" s="58"/>
      <c r="K57" s="58"/>
    </row>
    <row r="58" spans="2:12" s="2" customFormat="1" ht="12.75">
      <c r="C58" s="57"/>
      <c r="D58" s="58"/>
      <c r="E58" s="58"/>
      <c r="F58" s="58"/>
      <c r="G58" s="58"/>
      <c r="H58" s="58"/>
      <c r="I58" s="58"/>
      <c r="J58" s="58"/>
      <c r="K58" s="58"/>
    </row>
    <row r="59" spans="2:12" s="2" customFormat="1" ht="12.75">
      <c r="C59" s="58"/>
      <c r="D59" s="58"/>
      <c r="E59" s="58"/>
      <c r="F59" s="58"/>
      <c r="G59" s="58"/>
      <c r="H59" s="58"/>
      <c r="I59" s="58"/>
      <c r="J59" s="58"/>
      <c r="K59" s="58"/>
    </row>
    <row r="60" spans="2:12" s="2" customFormat="1" ht="12.75">
      <c r="C60" s="58"/>
      <c r="D60" s="58"/>
      <c r="E60" s="58"/>
      <c r="F60" s="58"/>
      <c r="G60" s="58"/>
      <c r="H60" s="58"/>
      <c r="I60" s="58"/>
      <c r="J60" s="58"/>
      <c r="K60" s="58"/>
    </row>
    <row r="61" spans="2:12" s="2" customFormat="1" ht="12.75"/>
    <row r="62" spans="2:12" ht="14.25">
      <c r="B62" s="53" t="s">
        <v>241</v>
      </c>
      <c r="D62" s="53"/>
      <c r="E62" s="53"/>
      <c r="F62" s="53"/>
      <c r="G62" s="53"/>
      <c r="H62" s="53"/>
      <c r="I62" s="53"/>
      <c r="J62" s="53"/>
      <c r="K62" s="53"/>
    </row>
    <row r="63" spans="2:12" s="2" customFormat="1" ht="7.5" customHeight="1"/>
    <row r="64" spans="2:12" s="2" customFormat="1" ht="3" customHeight="1"/>
    <row r="65" spans="2:13" s="2" customFormat="1" ht="12.75">
      <c r="C65" s="2" t="s">
        <v>242</v>
      </c>
    </row>
    <row r="66" spans="2:13" s="2" customFormat="1" ht="13.5" customHeight="1">
      <c r="D66" s="2" t="s">
        <v>162</v>
      </c>
      <c r="G66" s="188">
        <v>0</v>
      </c>
      <c r="H66" s="188"/>
      <c r="I66" s="2" t="s">
        <v>163</v>
      </c>
    </row>
    <row r="67" spans="2:13" s="2" customFormat="1" ht="14.25" customHeight="1" thickBot="1">
      <c r="D67" s="2" t="s">
        <v>164</v>
      </c>
      <c r="G67" s="189">
        <v>0</v>
      </c>
      <c r="H67" s="189"/>
      <c r="I67" s="2" t="s">
        <v>163</v>
      </c>
    </row>
    <row r="68" spans="2:13" s="2" customFormat="1" ht="13.5" customHeight="1">
      <c r="D68" s="13"/>
      <c r="E68" s="13" t="s">
        <v>165</v>
      </c>
      <c r="F68" s="13"/>
      <c r="G68" s="201">
        <f>SUM(G66:G67)</f>
        <v>0</v>
      </c>
      <c r="H68" s="201"/>
      <c r="I68" s="2" t="s">
        <v>163</v>
      </c>
      <c r="L68" s="2" t="s">
        <v>3</v>
      </c>
    </row>
    <row r="69" spans="2:13" s="2" customFormat="1" ht="6.75" customHeight="1"/>
    <row r="70" spans="2:13" s="2" customFormat="1" ht="6" customHeight="1"/>
    <row r="71" spans="2:13" s="2" customFormat="1" ht="12.75">
      <c r="C71" s="2" t="s">
        <v>243</v>
      </c>
      <c r="L71" s="194"/>
      <c r="M71" s="194"/>
    </row>
    <row r="72" spans="2:13" s="2" customFormat="1" thickBot="1">
      <c r="D72" s="2" t="s">
        <v>167</v>
      </c>
      <c r="G72" s="3"/>
      <c r="H72" s="3"/>
      <c r="I72" s="188">
        <v>0</v>
      </c>
      <c r="J72" s="188"/>
      <c r="K72" s="2" t="s">
        <v>163</v>
      </c>
    </row>
    <row r="73" spans="2:13" s="2" customFormat="1" hidden="1" thickBot="1">
      <c r="D73" s="202" t="s">
        <v>244</v>
      </c>
      <c r="E73" s="202"/>
      <c r="F73" s="202"/>
      <c r="G73" s="202"/>
      <c r="H73" s="202"/>
      <c r="I73" s="189">
        <v>0</v>
      </c>
      <c r="J73" s="189"/>
      <c r="K73" s="2" t="s">
        <v>163</v>
      </c>
    </row>
    <row r="74" spans="2:13" s="2" customFormat="1" ht="12.75">
      <c r="D74" s="13"/>
      <c r="E74" s="13" t="s">
        <v>165</v>
      </c>
      <c r="F74" s="13"/>
      <c r="G74" s="13"/>
      <c r="H74" s="12"/>
      <c r="I74" s="201">
        <v>0</v>
      </c>
      <c r="J74" s="201"/>
      <c r="K74" s="2" t="s">
        <v>163</v>
      </c>
    </row>
    <row r="75" spans="2:13" s="2" customFormat="1" ht="6" customHeight="1"/>
    <row r="76" spans="2:13" s="2" customFormat="1" ht="12.75"/>
    <row r="77" spans="2:13" s="2" customFormat="1" ht="12.75"/>
    <row r="78" spans="2:13" s="2" customFormat="1" ht="12.75"/>
    <row r="79" spans="2:13" ht="14.25">
      <c r="B79" s="53" t="s">
        <v>245</v>
      </c>
      <c r="D79" s="53"/>
      <c r="E79" s="53"/>
      <c r="F79" s="53"/>
      <c r="G79" s="53"/>
      <c r="H79" s="53"/>
      <c r="I79" s="53"/>
      <c r="J79" s="53"/>
      <c r="K79" s="53"/>
    </row>
    <row r="80" spans="2:13">
      <c r="C80" s="11" t="s">
        <v>246</v>
      </c>
    </row>
    <row r="81" spans="2:14" s="2" customFormat="1" ht="7.5" customHeight="1"/>
    <row r="82" spans="2:14" s="2" customFormat="1" ht="12.75">
      <c r="C82" s="2" t="s">
        <v>247</v>
      </c>
    </row>
    <row r="83" spans="2:14" s="2" customFormat="1" ht="12.75">
      <c r="J83" s="3" t="s">
        <v>170</v>
      </c>
    </row>
    <row r="84" spans="2:14" s="2" customFormat="1" ht="12.75">
      <c r="C84" s="165"/>
      <c r="D84" s="165"/>
      <c r="E84" s="165" t="s">
        <v>171</v>
      </c>
      <c r="F84" s="165"/>
      <c r="G84" s="165" t="s">
        <v>172</v>
      </c>
      <c r="H84" s="165"/>
      <c r="I84" s="165" t="s">
        <v>155</v>
      </c>
      <c r="J84" s="165"/>
    </row>
    <row r="85" spans="2:14" s="2" customFormat="1" ht="12.75">
      <c r="C85" s="200" t="s">
        <v>173</v>
      </c>
      <c r="D85" s="200"/>
      <c r="E85" s="166">
        <f>545327806+233519460</f>
        <v>778847266</v>
      </c>
      <c r="F85" s="166"/>
      <c r="G85" s="166">
        <f>275417816+220560292</f>
        <v>495978108</v>
      </c>
      <c r="H85" s="166"/>
      <c r="I85" s="166">
        <f>E85-G85</f>
        <v>282869158</v>
      </c>
      <c r="J85" s="166"/>
      <c r="N85" s="2" t="s">
        <v>248</v>
      </c>
    </row>
    <row r="86" spans="2:14" s="2" customFormat="1" ht="12.75">
      <c r="C86" s="200" t="s">
        <v>157</v>
      </c>
      <c r="D86" s="200"/>
      <c r="E86" s="166">
        <f>454650+8113563</f>
        <v>8568213</v>
      </c>
      <c r="F86" s="166"/>
      <c r="G86" s="166">
        <f>153673+7652520</f>
        <v>7806193</v>
      </c>
      <c r="H86" s="166"/>
      <c r="I86" s="166">
        <f t="shared" ref="I86:I91" si="0">E86-G86</f>
        <v>762020</v>
      </c>
      <c r="J86" s="166"/>
      <c r="N86" s="2" t="s">
        <v>249</v>
      </c>
    </row>
    <row r="87" spans="2:14" s="2" customFormat="1" ht="12.75">
      <c r="C87" s="200" t="s">
        <v>175</v>
      </c>
      <c r="D87" s="200"/>
      <c r="E87" s="166">
        <v>20634621</v>
      </c>
      <c r="F87" s="166"/>
      <c r="G87" s="166">
        <v>20317270</v>
      </c>
      <c r="H87" s="166"/>
      <c r="I87" s="166">
        <f t="shared" si="0"/>
        <v>317351</v>
      </c>
      <c r="J87" s="166"/>
    </row>
    <row r="88" spans="2:14" s="2" customFormat="1" ht="12.75">
      <c r="C88" s="200" t="s">
        <v>176</v>
      </c>
      <c r="D88" s="200"/>
      <c r="E88" s="166">
        <v>24047474</v>
      </c>
      <c r="F88" s="166"/>
      <c r="G88" s="166">
        <v>22086365</v>
      </c>
      <c r="H88" s="166"/>
      <c r="I88" s="166">
        <f t="shared" si="0"/>
        <v>1961109</v>
      </c>
      <c r="J88" s="166"/>
    </row>
    <row r="89" spans="2:14" s="2" customFormat="1" ht="12.75">
      <c r="C89" s="200" t="s">
        <v>250</v>
      </c>
      <c r="D89" s="200"/>
      <c r="E89" s="166">
        <v>3535990</v>
      </c>
      <c r="F89" s="166"/>
      <c r="G89" s="166">
        <v>3535988</v>
      </c>
      <c r="H89" s="166"/>
      <c r="I89" s="166">
        <f t="shared" si="0"/>
        <v>2</v>
      </c>
      <c r="J89" s="166"/>
    </row>
    <row r="90" spans="2:14" s="2" customFormat="1" ht="12.75">
      <c r="C90" s="200" t="s">
        <v>178</v>
      </c>
      <c r="D90" s="200"/>
      <c r="E90" s="166">
        <f>17757820+4004340+669100+3890286+103618+2644167</f>
        <v>29069331</v>
      </c>
      <c r="F90" s="166"/>
      <c r="G90" s="166">
        <f>13702107+3890836+407292+3876164+103617+2005597</f>
        <v>23985613</v>
      </c>
      <c r="H90" s="166"/>
      <c r="I90" s="166">
        <f t="shared" si="0"/>
        <v>5083718</v>
      </c>
      <c r="J90" s="166"/>
    </row>
    <row r="91" spans="2:14" s="2" customFormat="1" ht="12.75" hidden="1">
      <c r="C91" s="200" t="s">
        <v>179</v>
      </c>
      <c r="D91" s="200"/>
      <c r="E91" s="166"/>
      <c r="F91" s="166"/>
      <c r="G91" s="166"/>
      <c r="H91" s="166"/>
      <c r="I91" s="167">
        <f t="shared" si="0"/>
        <v>0</v>
      </c>
      <c r="J91" s="167"/>
    </row>
    <row r="92" spans="2:14" s="2" customFormat="1" ht="12.75">
      <c r="C92" s="165" t="s">
        <v>158</v>
      </c>
      <c r="D92" s="165"/>
      <c r="E92" s="167">
        <f>SUM(E85:F91)</f>
        <v>864702895</v>
      </c>
      <c r="F92" s="167"/>
      <c r="G92" s="167">
        <f>SUM(G85:H91)</f>
        <v>573709537</v>
      </c>
      <c r="H92" s="167"/>
      <c r="I92" s="167">
        <f>SUM(I85:J91)</f>
        <v>290993358</v>
      </c>
      <c r="J92" s="167"/>
    </row>
    <row r="93" spans="2:14" s="2" customFormat="1" ht="13.5" customHeight="1"/>
    <row r="94" spans="2:14" s="2" customFormat="1" ht="13.5" customHeight="1"/>
    <row r="95" spans="2:14" ht="17.25" customHeight="1">
      <c r="B95" s="53" t="s">
        <v>251</v>
      </c>
      <c r="D95" s="53"/>
      <c r="E95" s="53"/>
      <c r="F95" s="53"/>
      <c r="G95" s="53"/>
      <c r="H95" s="53"/>
      <c r="I95" s="53"/>
      <c r="J95" s="53"/>
      <c r="K95" s="53"/>
    </row>
    <row r="96" spans="2:14">
      <c r="C96" s="11" t="s">
        <v>246</v>
      </c>
    </row>
    <row r="97" spans="2:13" s="2" customFormat="1" ht="6.75" customHeight="1"/>
    <row r="98" spans="2:13" s="2" customFormat="1" ht="12.75">
      <c r="C98" s="2" t="s">
        <v>252</v>
      </c>
    </row>
    <row r="99" spans="2:13" s="2" customFormat="1" ht="12.75">
      <c r="K99" s="3" t="s">
        <v>170</v>
      </c>
    </row>
    <row r="100" spans="2:13" s="2" customFormat="1" ht="12.75">
      <c r="C100" s="170"/>
      <c r="D100" s="171"/>
      <c r="E100" s="170" t="s">
        <v>253</v>
      </c>
      <c r="F100" s="171"/>
      <c r="G100" s="170" t="s">
        <v>254</v>
      </c>
      <c r="H100" s="195"/>
      <c r="I100" s="171"/>
      <c r="J100" s="170" t="s">
        <v>255</v>
      </c>
      <c r="K100" s="171"/>
    </row>
    <row r="101" spans="2:13" s="2" customFormat="1" ht="12.75">
      <c r="C101" s="172"/>
      <c r="D101" s="173"/>
      <c r="E101" s="170"/>
      <c r="F101" s="171"/>
      <c r="G101" s="170"/>
      <c r="H101" s="195"/>
      <c r="I101" s="171"/>
      <c r="J101" s="170"/>
      <c r="K101" s="171"/>
      <c r="L101" s="196" t="s">
        <v>256</v>
      </c>
      <c r="M101" s="196"/>
    </row>
    <row r="102" spans="2:13" s="2" customFormat="1" ht="12.75">
      <c r="C102" s="172"/>
      <c r="D102" s="173"/>
      <c r="E102" s="170"/>
      <c r="F102" s="171"/>
      <c r="G102" s="170"/>
      <c r="H102" s="195"/>
      <c r="I102" s="171"/>
      <c r="J102" s="170"/>
      <c r="K102" s="171"/>
    </row>
    <row r="103" spans="2:13" s="2" customFormat="1" ht="12.75">
      <c r="C103" s="172"/>
      <c r="D103" s="173"/>
      <c r="E103" s="170"/>
      <c r="F103" s="171"/>
      <c r="G103" s="170"/>
      <c r="H103" s="195"/>
      <c r="I103" s="171"/>
      <c r="J103" s="170"/>
      <c r="K103" s="171"/>
    </row>
    <row r="104" spans="2:13" s="2" customFormat="1" ht="12.75">
      <c r="C104" s="170" t="s">
        <v>257</v>
      </c>
      <c r="D104" s="171"/>
      <c r="E104" s="170"/>
      <c r="F104" s="171"/>
      <c r="G104" s="170"/>
      <c r="H104" s="195"/>
      <c r="I104" s="171"/>
      <c r="J104" s="170"/>
      <c r="K104" s="171"/>
    </row>
    <row r="105" spans="2:13" s="2" customFormat="1" ht="12.75">
      <c r="C105" s="55"/>
      <c r="D105" s="55"/>
      <c r="E105" s="55"/>
      <c r="F105" s="55"/>
      <c r="G105" s="55"/>
      <c r="H105" s="55"/>
      <c r="I105" s="55"/>
      <c r="J105" s="55"/>
      <c r="K105" s="55"/>
    </row>
    <row r="106" spans="2:13" s="2" customFormat="1" ht="12.75">
      <c r="C106" s="55"/>
      <c r="D106" s="55"/>
      <c r="E106" s="55"/>
      <c r="F106" s="55"/>
      <c r="G106" s="55"/>
      <c r="H106" s="55"/>
      <c r="I106" s="55"/>
      <c r="J106" s="55"/>
      <c r="K106" s="55"/>
    </row>
    <row r="107" spans="2:13" ht="14.25">
      <c r="B107" s="53" t="s">
        <v>258</v>
      </c>
      <c r="D107" s="53"/>
      <c r="E107" s="53"/>
      <c r="F107" s="53"/>
      <c r="G107" s="53"/>
      <c r="H107" s="53"/>
      <c r="I107" s="53"/>
      <c r="J107" s="53"/>
      <c r="K107" s="53"/>
    </row>
    <row r="108" spans="2:13" s="2" customFormat="1" ht="7.5" customHeight="1"/>
    <row r="109" spans="2:13" s="2" customFormat="1" ht="12.75">
      <c r="C109" s="2" t="s">
        <v>259</v>
      </c>
    </row>
    <row r="110" spans="2:13" s="2" customFormat="1" ht="12.75">
      <c r="J110" s="3" t="s">
        <v>170</v>
      </c>
    </row>
    <row r="111" spans="2:13" s="2" customFormat="1" ht="12.75">
      <c r="C111" s="170" t="s">
        <v>260</v>
      </c>
      <c r="D111" s="171"/>
      <c r="E111" s="170" t="s">
        <v>261</v>
      </c>
      <c r="F111" s="171"/>
      <c r="G111" s="170" t="s">
        <v>262</v>
      </c>
      <c r="H111" s="171"/>
      <c r="I111" s="170" t="s">
        <v>263</v>
      </c>
      <c r="J111" s="171"/>
    </row>
    <row r="112" spans="2:13" s="2" customFormat="1" ht="12.75">
      <c r="C112" s="172"/>
      <c r="D112" s="173"/>
      <c r="E112" s="170"/>
      <c r="F112" s="171"/>
      <c r="G112" s="170"/>
      <c r="H112" s="171"/>
      <c r="I112" s="170"/>
      <c r="J112" s="171"/>
      <c r="L112" s="194" t="s">
        <v>3</v>
      </c>
      <c r="M112" s="194"/>
    </row>
    <row r="113" spans="2:11" s="2" customFormat="1" ht="12.75">
      <c r="C113" s="172"/>
      <c r="D113" s="173"/>
      <c r="E113" s="170"/>
      <c r="F113" s="171"/>
      <c r="G113" s="170"/>
      <c r="H113" s="171"/>
      <c r="I113" s="170"/>
      <c r="J113" s="171"/>
    </row>
    <row r="114" spans="2:11" s="2" customFormat="1" ht="12.75">
      <c r="C114" s="190"/>
      <c r="D114" s="191"/>
      <c r="E114" s="192"/>
      <c r="F114" s="193"/>
      <c r="G114" s="192"/>
      <c r="H114" s="193"/>
      <c r="I114" s="192"/>
      <c r="J114" s="193"/>
    </row>
    <row r="115" spans="2:11" s="2" customFormat="1" ht="13.5" customHeight="1">
      <c r="C115" s="170" t="s">
        <v>257</v>
      </c>
      <c r="D115" s="171"/>
      <c r="E115" s="170"/>
      <c r="F115" s="171"/>
      <c r="G115" s="170"/>
      <c r="H115" s="171"/>
      <c r="I115" s="170"/>
      <c r="J115" s="171"/>
    </row>
    <row r="116" spans="2:11" s="2" customFormat="1" ht="13.5" customHeight="1"/>
    <row r="117" spans="2:11" s="2" customFormat="1" ht="12.75"/>
    <row r="118" spans="2:11" ht="14.25">
      <c r="B118" s="53" t="s">
        <v>264</v>
      </c>
      <c r="C118" s="53"/>
      <c r="D118" s="53"/>
      <c r="E118" s="53"/>
      <c r="F118" s="53"/>
      <c r="G118" s="53"/>
      <c r="H118" s="53"/>
      <c r="I118" s="53"/>
      <c r="J118" s="53"/>
    </row>
    <row r="119" spans="2:11" s="2" customFormat="1" ht="7.5" customHeight="1"/>
    <row r="120" spans="2:11" s="2" customFormat="1" ht="12.75">
      <c r="C120" s="8" t="s">
        <v>265</v>
      </c>
    </row>
    <row r="121" spans="2:11" s="2" customFormat="1" ht="12.75"/>
    <row r="122" spans="2:11" s="2" customFormat="1" ht="12.75"/>
    <row r="123" spans="2:11" ht="14.25">
      <c r="B123" s="53" t="s">
        <v>266</v>
      </c>
      <c r="D123" s="53"/>
      <c r="E123" s="53"/>
      <c r="F123" s="53"/>
      <c r="G123" s="53"/>
      <c r="H123" s="53"/>
      <c r="I123" s="53"/>
      <c r="J123" s="53"/>
      <c r="K123" s="53"/>
    </row>
    <row r="124" spans="2:11" ht="14.25">
      <c r="B124" s="53" t="s">
        <v>195</v>
      </c>
      <c r="D124" s="53"/>
      <c r="E124" s="53"/>
      <c r="F124" s="53"/>
      <c r="G124" s="53"/>
      <c r="H124" s="53"/>
      <c r="I124" s="53"/>
      <c r="J124" s="53"/>
      <c r="K124" s="53"/>
    </row>
    <row r="125" spans="2:11" s="2" customFormat="1" ht="6" customHeight="1"/>
    <row r="126" spans="2:11" s="2" customFormat="1" ht="12.75">
      <c r="C126" s="2" t="s">
        <v>265</v>
      </c>
    </row>
    <row r="127" spans="2:11" s="2" customFormat="1" ht="12.75"/>
    <row r="128" spans="2:11" s="2" customFormat="1" ht="12.75"/>
    <row r="129" s="2" customFormat="1" ht="12.75"/>
    <row r="130" s="2" customFormat="1" ht="12.75"/>
    <row r="131" s="2" customFormat="1" ht="12.75"/>
    <row r="132" s="2" customFormat="1" ht="12.75"/>
  </sheetData>
  <mergeCells count="126">
    <mergeCell ref="C38:M38"/>
    <mergeCell ref="C39:M39"/>
    <mergeCell ref="C40:K40"/>
    <mergeCell ref="C46:D46"/>
    <mergeCell ref="E46:F46"/>
    <mergeCell ref="G46:H46"/>
    <mergeCell ref="I46:J46"/>
    <mergeCell ref="K46:L46"/>
    <mergeCell ref="C3:L3"/>
    <mergeCell ref="C7:K7"/>
    <mergeCell ref="C28:K28"/>
    <mergeCell ref="C32:K32"/>
    <mergeCell ref="C36:K36"/>
    <mergeCell ref="C37:M37"/>
    <mergeCell ref="C47:D47"/>
    <mergeCell ref="E47:F47"/>
    <mergeCell ref="G47:H47"/>
    <mergeCell ref="I47:J47"/>
    <mergeCell ref="K47:L47"/>
    <mergeCell ref="C48:D48"/>
    <mergeCell ref="E48:F48"/>
    <mergeCell ref="G48:H48"/>
    <mergeCell ref="I48:J48"/>
    <mergeCell ref="K48:L48"/>
    <mergeCell ref="C49:D49"/>
    <mergeCell ref="E49:F49"/>
    <mergeCell ref="G49:H49"/>
    <mergeCell ref="I49:J49"/>
    <mergeCell ref="K49:L49"/>
    <mergeCell ref="C50:D50"/>
    <mergeCell ref="E50:F50"/>
    <mergeCell ref="G50:H50"/>
    <mergeCell ref="I50:J50"/>
    <mergeCell ref="K50:L50"/>
    <mergeCell ref="G66:H66"/>
    <mergeCell ref="G67:H67"/>
    <mergeCell ref="G68:H68"/>
    <mergeCell ref="L71:M71"/>
    <mergeCell ref="I72:J72"/>
    <mergeCell ref="D73:H73"/>
    <mergeCell ref="I73:J73"/>
    <mergeCell ref="C51:D51"/>
    <mergeCell ref="E51:F51"/>
    <mergeCell ref="G51:H51"/>
    <mergeCell ref="I51:J51"/>
    <mergeCell ref="K51:L51"/>
    <mergeCell ref="B54:C54"/>
    <mergeCell ref="I74:J74"/>
    <mergeCell ref="C84:D84"/>
    <mergeCell ref="E84:F84"/>
    <mergeCell ref="G84:H84"/>
    <mergeCell ref="I84:J84"/>
    <mergeCell ref="C85:D85"/>
    <mergeCell ref="E85:F85"/>
    <mergeCell ref="G85:H85"/>
    <mergeCell ref="I85:J85"/>
    <mergeCell ref="C88:D88"/>
    <mergeCell ref="E88:F88"/>
    <mergeCell ref="G88:H88"/>
    <mergeCell ref="I88:J88"/>
    <mergeCell ref="C89:D89"/>
    <mergeCell ref="E89:F89"/>
    <mergeCell ref="G89:H89"/>
    <mergeCell ref="I89:J89"/>
    <mergeCell ref="C86:D86"/>
    <mergeCell ref="E86:F86"/>
    <mergeCell ref="G86:H86"/>
    <mergeCell ref="I86:J86"/>
    <mergeCell ref="C87:D87"/>
    <mergeCell ref="E87:F87"/>
    <mergeCell ref="G87:H87"/>
    <mergeCell ref="I87:J87"/>
    <mergeCell ref="C92:D92"/>
    <mergeCell ref="E92:F92"/>
    <mergeCell ref="G92:H92"/>
    <mergeCell ref="I92:J92"/>
    <mergeCell ref="C100:D100"/>
    <mergeCell ref="E100:F100"/>
    <mergeCell ref="G100:I100"/>
    <mergeCell ref="J100:K100"/>
    <mergeCell ref="C90:D90"/>
    <mergeCell ref="E90:F90"/>
    <mergeCell ref="G90:H90"/>
    <mergeCell ref="I90:J90"/>
    <mergeCell ref="C91:D91"/>
    <mergeCell ref="E91:F91"/>
    <mergeCell ref="G91:H91"/>
    <mergeCell ref="I91:J91"/>
    <mergeCell ref="C101:D101"/>
    <mergeCell ref="E101:F101"/>
    <mergeCell ref="G101:I101"/>
    <mergeCell ref="J101:K101"/>
    <mergeCell ref="L101:M101"/>
    <mergeCell ref="C102:D102"/>
    <mergeCell ref="E102:F102"/>
    <mergeCell ref="G102:I102"/>
    <mergeCell ref="J102:K102"/>
    <mergeCell ref="C111:D111"/>
    <mergeCell ref="E111:F111"/>
    <mergeCell ref="G111:H111"/>
    <mergeCell ref="I111:J111"/>
    <mergeCell ref="C112:D112"/>
    <mergeCell ref="E112:F112"/>
    <mergeCell ref="G112:H112"/>
    <mergeCell ref="I112:J112"/>
    <mergeCell ref="C103:D103"/>
    <mergeCell ref="E103:F103"/>
    <mergeCell ref="G103:I103"/>
    <mergeCell ref="J103:K103"/>
    <mergeCell ref="C104:D104"/>
    <mergeCell ref="E104:F104"/>
    <mergeCell ref="G104:I104"/>
    <mergeCell ref="J104:K104"/>
    <mergeCell ref="C115:D115"/>
    <mergeCell ref="E115:F115"/>
    <mergeCell ref="G115:H115"/>
    <mergeCell ref="I115:J115"/>
    <mergeCell ref="L112:M112"/>
    <mergeCell ref="C113:D113"/>
    <mergeCell ref="E113:F113"/>
    <mergeCell ref="G113:H113"/>
    <mergeCell ref="I113:J113"/>
    <mergeCell ref="C114:D114"/>
    <mergeCell ref="E114:F114"/>
    <mergeCell ref="G114:H114"/>
    <mergeCell ref="I114:J114"/>
  </mergeCells>
  <phoneticPr fontId="4"/>
  <printOptions horizontalCentered="1"/>
  <pageMargins left="0" right="0" top="0" bottom="0" header="0" footer="0"/>
  <pageSetup paperSize="9" scale="99" firstPageNumber="31" orientation="portrait" useFirstPageNumber="1" horizontalDpi="300" verticalDpi="300" r:id="rId1"/>
  <rowBreaks count="1" manualBreakCount="1">
    <brk id="58" max="12" man="1"/>
  </rowBreaks>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0BF93-18E4-461B-B6AF-04567B6CD4B1}">
  <dimension ref="B1:M137"/>
  <sheetViews>
    <sheetView topLeftCell="A22" zoomScaleNormal="100" zoomScaleSheetLayoutView="100" workbookViewId="0">
      <selection activeCell="E52" sqref="E52:F52"/>
    </sheetView>
  </sheetViews>
  <sheetFormatPr defaultRowHeight="13.5"/>
  <cols>
    <col min="1" max="1" width="3.5" customWidth="1"/>
    <col min="2" max="2" width="5" customWidth="1"/>
    <col min="3" max="3" width="6.875" customWidth="1"/>
    <col min="4" max="4" width="9.25" customWidth="1"/>
    <col min="5" max="12" width="8.5" customWidth="1"/>
    <col min="13" max="13" width="5.25" customWidth="1"/>
    <col min="257" max="257" width="3.5" customWidth="1"/>
    <col min="258" max="258" width="5" customWidth="1"/>
    <col min="259" max="259" width="6.875" customWidth="1"/>
    <col min="260" max="260" width="9.25" customWidth="1"/>
    <col min="261" max="268" width="8.5" customWidth="1"/>
    <col min="269" max="269" width="5.25" customWidth="1"/>
    <col min="513" max="513" width="3.5" customWidth="1"/>
    <col min="514" max="514" width="5" customWidth="1"/>
    <col min="515" max="515" width="6.875" customWidth="1"/>
    <col min="516" max="516" width="9.25" customWidth="1"/>
    <col min="517" max="524" width="8.5" customWidth="1"/>
    <col min="525" max="525" width="5.25" customWidth="1"/>
    <col min="769" max="769" width="3.5" customWidth="1"/>
    <col min="770" max="770" width="5" customWidth="1"/>
    <col min="771" max="771" width="6.875" customWidth="1"/>
    <col min="772" max="772" width="9.25" customWidth="1"/>
    <col min="773" max="780" width="8.5" customWidth="1"/>
    <col min="781" max="781" width="5.25" customWidth="1"/>
    <col min="1025" max="1025" width="3.5" customWidth="1"/>
    <col min="1026" max="1026" width="5" customWidth="1"/>
    <col min="1027" max="1027" width="6.875" customWidth="1"/>
    <col min="1028" max="1028" width="9.25" customWidth="1"/>
    <col min="1029" max="1036" width="8.5" customWidth="1"/>
    <col min="1037" max="1037" width="5.25" customWidth="1"/>
    <col min="1281" max="1281" width="3.5" customWidth="1"/>
    <col min="1282" max="1282" width="5" customWidth="1"/>
    <col min="1283" max="1283" width="6.875" customWidth="1"/>
    <col min="1284" max="1284" width="9.25" customWidth="1"/>
    <col min="1285" max="1292" width="8.5" customWidth="1"/>
    <col min="1293" max="1293" width="5.25" customWidth="1"/>
    <col min="1537" max="1537" width="3.5" customWidth="1"/>
    <col min="1538" max="1538" width="5" customWidth="1"/>
    <col min="1539" max="1539" width="6.875" customWidth="1"/>
    <col min="1540" max="1540" width="9.25" customWidth="1"/>
    <col min="1541" max="1548" width="8.5" customWidth="1"/>
    <col min="1549" max="1549" width="5.25" customWidth="1"/>
    <col min="1793" max="1793" width="3.5" customWidth="1"/>
    <col min="1794" max="1794" width="5" customWidth="1"/>
    <col min="1795" max="1795" width="6.875" customWidth="1"/>
    <col min="1796" max="1796" width="9.25" customWidth="1"/>
    <col min="1797" max="1804" width="8.5" customWidth="1"/>
    <col min="1805" max="1805" width="5.25" customWidth="1"/>
    <col min="2049" max="2049" width="3.5" customWidth="1"/>
    <col min="2050" max="2050" width="5" customWidth="1"/>
    <col min="2051" max="2051" width="6.875" customWidth="1"/>
    <col min="2052" max="2052" width="9.25" customWidth="1"/>
    <col min="2053" max="2060" width="8.5" customWidth="1"/>
    <col min="2061" max="2061" width="5.25" customWidth="1"/>
    <col min="2305" max="2305" width="3.5" customWidth="1"/>
    <col min="2306" max="2306" width="5" customWidth="1"/>
    <col min="2307" max="2307" width="6.875" customWidth="1"/>
    <col min="2308" max="2308" width="9.25" customWidth="1"/>
    <col min="2309" max="2316" width="8.5" customWidth="1"/>
    <col min="2317" max="2317" width="5.25" customWidth="1"/>
    <col min="2561" max="2561" width="3.5" customWidth="1"/>
    <col min="2562" max="2562" width="5" customWidth="1"/>
    <col min="2563" max="2563" width="6.875" customWidth="1"/>
    <col min="2564" max="2564" width="9.25" customWidth="1"/>
    <col min="2565" max="2572" width="8.5" customWidth="1"/>
    <col min="2573" max="2573" width="5.25" customWidth="1"/>
    <col min="2817" max="2817" width="3.5" customWidth="1"/>
    <col min="2818" max="2818" width="5" customWidth="1"/>
    <col min="2819" max="2819" width="6.875" customWidth="1"/>
    <col min="2820" max="2820" width="9.25" customWidth="1"/>
    <col min="2821" max="2828" width="8.5" customWidth="1"/>
    <col min="2829" max="2829" width="5.25" customWidth="1"/>
    <col min="3073" max="3073" width="3.5" customWidth="1"/>
    <col min="3074" max="3074" width="5" customWidth="1"/>
    <col min="3075" max="3075" width="6.875" customWidth="1"/>
    <col min="3076" max="3076" width="9.25" customWidth="1"/>
    <col min="3077" max="3084" width="8.5" customWidth="1"/>
    <col min="3085" max="3085" width="5.25" customWidth="1"/>
    <col min="3329" max="3329" width="3.5" customWidth="1"/>
    <col min="3330" max="3330" width="5" customWidth="1"/>
    <col min="3331" max="3331" width="6.875" customWidth="1"/>
    <col min="3332" max="3332" width="9.25" customWidth="1"/>
    <col min="3333" max="3340" width="8.5" customWidth="1"/>
    <col min="3341" max="3341" width="5.25" customWidth="1"/>
    <col min="3585" max="3585" width="3.5" customWidth="1"/>
    <col min="3586" max="3586" width="5" customWidth="1"/>
    <col min="3587" max="3587" width="6.875" customWidth="1"/>
    <col min="3588" max="3588" width="9.25" customWidth="1"/>
    <col min="3589" max="3596" width="8.5" customWidth="1"/>
    <col min="3597" max="3597" width="5.25" customWidth="1"/>
    <col min="3841" max="3841" width="3.5" customWidth="1"/>
    <col min="3842" max="3842" width="5" customWidth="1"/>
    <col min="3843" max="3843" width="6.875" customWidth="1"/>
    <col min="3844" max="3844" width="9.25" customWidth="1"/>
    <col min="3845" max="3852" width="8.5" customWidth="1"/>
    <col min="3853" max="3853" width="5.25" customWidth="1"/>
    <col min="4097" max="4097" width="3.5" customWidth="1"/>
    <col min="4098" max="4098" width="5" customWidth="1"/>
    <col min="4099" max="4099" width="6.875" customWidth="1"/>
    <col min="4100" max="4100" width="9.25" customWidth="1"/>
    <col min="4101" max="4108" width="8.5" customWidth="1"/>
    <col min="4109" max="4109" width="5.25" customWidth="1"/>
    <col min="4353" max="4353" width="3.5" customWidth="1"/>
    <col min="4354" max="4354" width="5" customWidth="1"/>
    <col min="4355" max="4355" width="6.875" customWidth="1"/>
    <col min="4356" max="4356" width="9.25" customWidth="1"/>
    <col min="4357" max="4364" width="8.5" customWidth="1"/>
    <col min="4365" max="4365" width="5.25" customWidth="1"/>
    <col min="4609" max="4609" width="3.5" customWidth="1"/>
    <col min="4610" max="4610" width="5" customWidth="1"/>
    <col min="4611" max="4611" width="6.875" customWidth="1"/>
    <col min="4612" max="4612" width="9.25" customWidth="1"/>
    <col min="4613" max="4620" width="8.5" customWidth="1"/>
    <col min="4621" max="4621" width="5.25" customWidth="1"/>
    <col min="4865" max="4865" width="3.5" customWidth="1"/>
    <col min="4866" max="4866" width="5" customWidth="1"/>
    <col min="4867" max="4867" width="6.875" customWidth="1"/>
    <col min="4868" max="4868" width="9.25" customWidth="1"/>
    <col min="4869" max="4876" width="8.5" customWidth="1"/>
    <col min="4877" max="4877" width="5.25" customWidth="1"/>
    <col min="5121" max="5121" width="3.5" customWidth="1"/>
    <col min="5122" max="5122" width="5" customWidth="1"/>
    <col min="5123" max="5123" width="6.875" customWidth="1"/>
    <col min="5124" max="5124" width="9.25" customWidth="1"/>
    <col min="5125" max="5132" width="8.5" customWidth="1"/>
    <col min="5133" max="5133" width="5.25" customWidth="1"/>
    <col min="5377" max="5377" width="3.5" customWidth="1"/>
    <col min="5378" max="5378" width="5" customWidth="1"/>
    <col min="5379" max="5379" width="6.875" customWidth="1"/>
    <col min="5380" max="5380" width="9.25" customWidth="1"/>
    <col min="5381" max="5388" width="8.5" customWidth="1"/>
    <col min="5389" max="5389" width="5.25" customWidth="1"/>
    <col min="5633" max="5633" width="3.5" customWidth="1"/>
    <col min="5634" max="5634" width="5" customWidth="1"/>
    <col min="5635" max="5635" width="6.875" customWidth="1"/>
    <col min="5636" max="5636" width="9.25" customWidth="1"/>
    <col min="5637" max="5644" width="8.5" customWidth="1"/>
    <col min="5645" max="5645" width="5.25" customWidth="1"/>
    <col min="5889" max="5889" width="3.5" customWidth="1"/>
    <col min="5890" max="5890" width="5" customWidth="1"/>
    <col min="5891" max="5891" width="6.875" customWidth="1"/>
    <col min="5892" max="5892" width="9.25" customWidth="1"/>
    <col min="5893" max="5900" width="8.5" customWidth="1"/>
    <col min="5901" max="5901" width="5.25" customWidth="1"/>
    <col min="6145" max="6145" width="3.5" customWidth="1"/>
    <col min="6146" max="6146" width="5" customWidth="1"/>
    <col min="6147" max="6147" width="6.875" customWidth="1"/>
    <col min="6148" max="6148" width="9.25" customWidth="1"/>
    <col min="6149" max="6156" width="8.5" customWidth="1"/>
    <col min="6157" max="6157" width="5.25" customWidth="1"/>
    <col min="6401" max="6401" width="3.5" customWidth="1"/>
    <col min="6402" max="6402" width="5" customWidth="1"/>
    <col min="6403" max="6403" width="6.875" customWidth="1"/>
    <col min="6404" max="6404" width="9.25" customWidth="1"/>
    <col min="6405" max="6412" width="8.5" customWidth="1"/>
    <col min="6413" max="6413" width="5.25" customWidth="1"/>
    <col min="6657" max="6657" width="3.5" customWidth="1"/>
    <col min="6658" max="6658" width="5" customWidth="1"/>
    <col min="6659" max="6659" width="6.875" customWidth="1"/>
    <col min="6660" max="6660" width="9.25" customWidth="1"/>
    <col min="6661" max="6668" width="8.5" customWidth="1"/>
    <col min="6669" max="6669" width="5.25" customWidth="1"/>
    <col min="6913" max="6913" width="3.5" customWidth="1"/>
    <col min="6914" max="6914" width="5" customWidth="1"/>
    <col min="6915" max="6915" width="6.875" customWidth="1"/>
    <col min="6916" max="6916" width="9.25" customWidth="1"/>
    <col min="6917" max="6924" width="8.5" customWidth="1"/>
    <col min="6925" max="6925" width="5.25" customWidth="1"/>
    <col min="7169" max="7169" width="3.5" customWidth="1"/>
    <col min="7170" max="7170" width="5" customWidth="1"/>
    <col min="7171" max="7171" width="6.875" customWidth="1"/>
    <col min="7172" max="7172" width="9.25" customWidth="1"/>
    <col min="7173" max="7180" width="8.5" customWidth="1"/>
    <col min="7181" max="7181" width="5.25" customWidth="1"/>
    <col min="7425" max="7425" width="3.5" customWidth="1"/>
    <col min="7426" max="7426" width="5" customWidth="1"/>
    <col min="7427" max="7427" width="6.875" customWidth="1"/>
    <col min="7428" max="7428" width="9.25" customWidth="1"/>
    <col min="7429" max="7436" width="8.5" customWidth="1"/>
    <col min="7437" max="7437" width="5.25" customWidth="1"/>
    <col min="7681" max="7681" width="3.5" customWidth="1"/>
    <col min="7682" max="7682" width="5" customWidth="1"/>
    <col min="7683" max="7683" width="6.875" customWidth="1"/>
    <col min="7684" max="7684" width="9.25" customWidth="1"/>
    <col min="7685" max="7692" width="8.5" customWidth="1"/>
    <col min="7693" max="7693" width="5.25" customWidth="1"/>
    <col min="7937" max="7937" width="3.5" customWidth="1"/>
    <col min="7938" max="7938" width="5" customWidth="1"/>
    <col min="7939" max="7939" width="6.875" customWidth="1"/>
    <col min="7940" max="7940" width="9.25" customWidth="1"/>
    <col min="7941" max="7948" width="8.5" customWidth="1"/>
    <col min="7949" max="7949" width="5.25" customWidth="1"/>
    <col min="8193" max="8193" width="3.5" customWidth="1"/>
    <col min="8194" max="8194" width="5" customWidth="1"/>
    <col min="8195" max="8195" width="6.875" customWidth="1"/>
    <col min="8196" max="8196" width="9.25" customWidth="1"/>
    <col min="8197" max="8204" width="8.5" customWidth="1"/>
    <col min="8205" max="8205" width="5.25" customWidth="1"/>
    <col min="8449" max="8449" width="3.5" customWidth="1"/>
    <col min="8450" max="8450" width="5" customWidth="1"/>
    <col min="8451" max="8451" width="6.875" customWidth="1"/>
    <col min="8452" max="8452" width="9.25" customWidth="1"/>
    <col min="8453" max="8460" width="8.5" customWidth="1"/>
    <col min="8461" max="8461" width="5.25" customWidth="1"/>
    <col min="8705" max="8705" width="3.5" customWidth="1"/>
    <col min="8706" max="8706" width="5" customWidth="1"/>
    <col min="8707" max="8707" width="6.875" customWidth="1"/>
    <col min="8708" max="8708" width="9.25" customWidth="1"/>
    <col min="8709" max="8716" width="8.5" customWidth="1"/>
    <col min="8717" max="8717" width="5.25" customWidth="1"/>
    <col min="8961" max="8961" width="3.5" customWidth="1"/>
    <col min="8962" max="8962" width="5" customWidth="1"/>
    <col min="8963" max="8963" width="6.875" customWidth="1"/>
    <col min="8964" max="8964" width="9.25" customWidth="1"/>
    <col min="8965" max="8972" width="8.5" customWidth="1"/>
    <col min="8973" max="8973" width="5.25" customWidth="1"/>
    <col min="9217" max="9217" width="3.5" customWidth="1"/>
    <col min="9218" max="9218" width="5" customWidth="1"/>
    <col min="9219" max="9219" width="6.875" customWidth="1"/>
    <col min="9220" max="9220" width="9.25" customWidth="1"/>
    <col min="9221" max="9228" width="8.5" customWidth="1"/>
    <col min="9229" max="9229" width="5.25" customWidth="1"/>
    <col min="9473" max="9473" width="3.5" customWidth="1"/>
    <col min="9474" max="9474" width="5" customWidth="1"/>
    <col min="9475" max="9475" width="6.875" customWidth="1"/>
    <col min="9476" max="9476" width="9.25" customWidth="1"/>
    <col min="9477" max="9484" width="8.5" customWidth="1"/>
    <col min="9485" max="9485" width="5.25" customWidth="1"/>
    <col min="9729" max="9729" width="3.5" customWidth="1"/>
    <col min="9730" max="9730" width="5" customWidth="1"/>
    <col min="9731" max="9731" width="6.875" customWidth="1"/>
    <col min="9732" max="9732" width="9.25" customWidth="1"/>
    <col min="9733" max="9740" width="8.5" customWidth="1"/>
    <col min="9741" max="9741" width="5.25" customWidth="1"/>
    <col min="9985" max="9985" width="3.5" customWidth="1"/>
    <col min="9986" max="9986" width="5" customWidth="1"/>
    <col min="9987" max="9987" width="6.875" customWidth="1"/>
    <col min="9988" max="9988" width="9.25" customWidth="1"/>
    <col min="9989" max="9996" width="8.5" customWidth="1"/>
    <col min="9997" max="9997" width="5.25" customWidth="1"/>
    <col min="10241" max="10241" width="3.5" customWidth="1"/>
    <col min="10242" max="10242" width="5" customWidth="1"/>
    <col min="10243" max="10243" width="6.875" customWidth="1"/>
    <col min="10244" max="10244" width="9.25" customWidth="1"/>
    <col min="10245" max="10252" width="8.5" customWidth="1"/>
    <col min="10253" max="10253" width="5.25" customWidth="1"/>
    <col min="10497" max="10497" width="3.5" customWidth="1"/>
    <col min="10498" max="10498" width="5" customWidth="1"/>
    <col min="10499" max="10499" width="6.875" customWidth="1"/>
    <col min="10500" max="10500" width="9.25" customWidth="1"/>
    <col min="10501" max="10508" width="8.5" customWidth="1"/>
    <col min="10509" max="10509" width="5.25" customWidth="1"/>
    <col min="10753" max="10753" width="3.5" customWidth="1"/>
    <col min="10754" max="10754" width="5" customWidth="1"/>
    <col min="10755" max="10755" width="6.875" customWidth="1"/>
    <col min="10756" max="10756" width="9.25" customWidth="1"/>
    <col min="10757" max="10764" width="8.5" customWidth="1"/>
    <col min="10765" max="10765" width="5.25" customWidth="1"/>
    <col min="11009" max="11009" width="3.5" customWidth="1"/>
    <col min="11010" max="11010" width="5" customWidth="1"/>
    <col min="11011" max="11011" width="6.875" customWidth="1"/>
    <col min="11012" max="11012" width="9.25" customWidth="1"/>
    <col min="11013" max="11020" width="8.5" customWidth="1"/>
    <col min="11021" max="11021" width="5.25" customWidth="1"/>
    <col min="11265" max="11265" width="3.5" customWidth="1"/>
    <col min="11266" max="11266" width="5" customWidth="1"/>
    <col min="11267" max="11267" width="6.875" customWidth="1"/>
    <col min="11268" max="11268" width="9.25" customWidth="1"/>
    <col min="11269" max="11276" width="8.5" customWidth="1"/>
    <col min="11277" max="11277" width="5.25" customWidth="1"/>
    <col min="11521" max="11521" width="3.5" customWidth="1"/>
    <col min="11522" max="11522" width="5" customWidth="1"/>
    <col min="11523" max="11523" width="6.875" customWidth="1"/>
    <col min="11524" max="11524" width="9.25" customWidth="1"/>
    <col min="11525" max="11532" width="8.5" customWidth="1"/>
    <col min="11533" max="11533" width="5.25" customWidth="1"/>
    <col min="11777" max="11777" width="3.5" customWidth="1"/>
    <col min="11778" max="11778" width="5" customWidth="1"/>
    <col min="11779" max="11779" width="6.875" customWidth="1"/>
    <col min="11780" max="11780" width="9.25" customWidth="1"/>
    <col min="11781" max="11788" width="8.5" customWidth="1"/>
    <col min="11789" max="11789" width="5.25" customWidth="1"/>
    <col min="12033" max="12033" width="3.5" customWidth="1"/>
    <col min="12034" max="12034" width="5" customWidth="1"/>
    <col min="12035" max="12035" width="6.875" customWidth="1"/>
    <col min="12036" max="12036" width="9.25" customWidth="1"/>
    <col min="12037" max="12044" width="8.5" customWidth="1"/>
    <col min="12045" max="12045" width="5.25" customWidth="1"/>
    <col min="12289" max="12289" width="3.5" customWidth="1"/>
    <col min="12290" max="12290" width="5" customWidth="1"/>
    <col min="12291" max="12291" width="6.875" customWidth="1"/>
    <col min="12292" max="12292" width="9.25" customWidth="1"/>
    <col min="12293" max="12300" width="8.5" customWidth="1"/>
    <col min="12301" max="12301" width="5.25" customWidth="1"/>
    <col min="12545" max="12545" width="3.5" customWidth="1"/>
    <col min="12546" max="12546" width="5" customWidth="1"/>
    <col min="12547" max="12547" width="6.875" customWidth="1"/>
    <col min="12548" max="12548" width="9.25" customWidth="1"/>
    <col min="12549" max="12556" width="8.5" customWidth="1"/>
    <col min="12557" max="12557" width="5.25" customWidth="1"/>
    <col min="12801" max="12801" width="3.5" customWidth="1"/>
    <col min="12802" max="12802" width="5" customWidth="1"/>
    <col min="12803" max="12803" width="6.875" customWidth="1"/>
    <col min="12804" max="12804" width="9.25" customWidth="1"/>
    <col min="12805" max="12812" width="8.5" customWidth="1"/>
    <col min="12813" max="12813" width="5.25" customWidth="1"/>
    <col min="13057" max="13057" width="3.5" customWidth="1"/>
    <col min="13058" max="13058" width="5" customWidth="1"/>
    <col min="13059" max="13059" width="6.875" customWidth="1"/>
    <col min="13060" max="13060" width="9.25" customWidth="1"/>
    <col min="13061" max="13068" width="8.5" customWidth="1"/>
    <col min="13069" max="13069" width="5.25" customWidth="1"/>
    <col min="13313" max="13313" width="3.5" customWidth="1"/>
    <col min="13314" max="13314" width="5" customWidth="1"/>
    <col min="13315" max="13315" width="6.875" customWidth="1"/>
    <col min="13316" max="13316" width="9.25" customWidth="1"/>
    <col min="13317" max="13324" width="8.5" customWidth="1"/>
    <col min="13325" max="13325" width="5.25" customWidth="1"/>
    <col min="13569" max="13569" width="3.5" customWidth="1"/>
    <col min="13570" max="13570" width="5" customWidth="1"/>
    <col min="13571" max="13571" width="6.875" customWidth="1"/>
    <col min="13572" max="13572" width="9.25" customWidth="1"/>
    <col min="13573" max="13580" width="8.5" customWidth="1"/>
    <col min="13581" max="13581" width="5.25" customWidth="1"/>
    <col min="13825" max="13825" width="3.5" customWidth="1"/>
    <col min="13826" max="13826" width="5" customWidth="1"/>
    <col min="13827" max="13827" width="6.875" customWidth="1"/>
    <col min="13828" max="13828" width="9.25" customWidth="1"/>
    <col min="13829" max="13836" width="8.5" customWidth="1"/>
    <col min="13837" max="13837" width="5.25" customWidth="1"/>
    <col min="14081" max="14081" width="3.5" customWidth="1"/>
    <col min="14082" max="14082" width="5" customWidth="1"/>
    <col min="14083" max="14083" width="6.875" customWidth="1"/>
    <col min="14084" max="14084" width="9.25" customWidth="1"/>
    <col min="14085" max="14092" width="8.5" customWidth="1"/>
    <col min="14093" max="14093" width="5.25" customWidth="1"/>
    <col min="14337" max="14337" width="3.5" customWidth="1"/>
    <col min="14338" max="14338" width="5" customWidth="1"/>
    <col min="14339" max="14339" width="6.875" customWidth="1"/>
    <col min="14340" max="14340" width="9.25" customWidth="1"/>
    <col min="14341" max="14348" width="8.5" customWidth="1"/>
    <col min="14349" max="14349" width="5.25" customWidth="1"/>
    <col min="14593" max="14593" width="3.5" customWidth="1"/>
    <col min="14594" max="14594" width="5" customWidth="1"/>
    <col min="14595" max="14595" width="6.875" customWidth="1"/>
    <col min="14596" max="14596" width="9.25" customWidth="1"/>
    <col min="14597" max="14604" width="8.5" customWidth="1"/>
    <col min="14605" max="14605" width="5.25" customWidth="1"/>
    <col min="14849" max="14849" width="3.5" customWidth="1"/>
    <col min="14850" max="14850" width="5" customWidth="1"/>
    <col min="14851" max="14851" width="6.875" customWidth="1"/>
    <col min="14852" max="14852" width="9.25" customWidth="1"/>
    <col min="14853" max="14860" width="8.5" customWidth="1"/>
    <col min="14861" max="14861" width="5.25" customWidth="1"/>
    <col min="15105" max="15105" width="3.5" customWidth="1"/>
    <col min="15106" max="15106" width="5" customWidth="1"/>
    <col min="15107" max="15107" width="6.875" customWidth="1"/>
    <col min="15108" max="15108" width="9.25" customWidth="1"/>
    <col min="15109" max="15116" width="8.5" customWidth="1"/>
    <col min="15117" max="15117" width="5.25" customWidth="1"/>
    <col min="15361" max="15361" width="3.5" customWidth="1"/>
    <col min="15362" max="15362" width="5" customWidth="1"/>
    <col min="15363" max="15363" width="6.875" customWidth="1"/>
    <col min="15364" max="15364" width="9.25" customWidth="1"/>
    <col min="15365" max="15372" width="8.5" customWidth="1"/>
    <col min="15373" max="15373" width="5.25" customWidth="1"/>
    <col min="15617" max="15617" width="3.5" customWidth="1"/>
    <col min="15618" max="15618" width="5" customWidth="1"/>
    <col min="15619" max="15619" width="6.875" customWidth="1"/>
    <col min="15620" max="15620" width="9.25" customWidth="1"/>
    <col min="15621" max="15628" width="8.5" customWidth="1"/>
    <col min="15629" max="15629" width="5.25" customWidth="1"/>
    <col min="15873" max="15873" width="3.5" customWidth="1"/>
    <col min="15874" max="15874" width="5" customWidth="1"/>
    <col min="15875" max="15875" width="6.875" customWidth="1"/>
    <col min="15876" max="15876" width="9.25" customWidth="1"/>
    <col min="15877" max="15884" width="8.5" customWidth="1"/>
    <col min="15885" max="15885" width="5.25" customWidth="1"/>
    <col min="16129" max="16129" width="3.5" customWidth="1"/>
    <col min="16130" max="16130" width="5" customWidth="1"/>
    <col min="16131" max="16131" width="6.875" customWidth="1"/>
    <col min="16132" max="16132" width="9.25" customWidth="1"/>
    <col min="16133" max="16140" width="8.5" customWidth="1"/>
    <col min="16141" max="16141" width="5.25" customWidth="1"/>
  </cols>
  <sheetData>
    <row r="1" spans="2:12" ht="29.25" customHeight="1">
      <c r="L1" s="150" t="s">
        <v>208</v>
      </c>
    </row>
    <row r="2" spans="2:12" ht="17.25">
      <c r="C2" s="177" t="s">
        <v>381</v>
      </c>
      <c r="D2" s="177"/>
      <c r="E2" s="177"/>
      <c r="F2" s="177"/>
      <c r="G2" s="177"/>
      <c r="H2" s="177"/>
      <c r="I2" s="177"/>
      <c r="J2" s="177"/>
      <c r="K2" s="177"/>
      <c r="L2" s="177"/>
    </row>
    <row r="3" spans="2:12" ht="17.25">
      <c r="C3" s="48"/>
      <c r="D3" s="48"/>
      <c r="E3" s="48"/>
      <c r="F3" s="48"/>
      <c r="G3" s="48"/>
      <c r="H3" s="48"/>
      <c r="I3" s="48"/>
      <c r="J3" s="48"/>
      <c r="K3" s="48"/>
    </row>
    <row r="5" spans="2:12" ht="14.25">
      <c r="B5" s="53" t="s">
        <v>210</v>
      </c>
      <c r="D5" s="53"/>
      <c r="E5" s="53"/>
      <c r="F5" s="53"/>
      <c r="G5" s="53"/>
      <c r="H5" s="53"/>
      <c r="I5" s="53"/>
      <c r="J5" s="53"/>
      <c r="K5" s="53"/>
    </row>
    <row r="6" spans="2:12" s="2" customFormat="1" ht="12.75">
      <c r="C6" s="196"/>
      <c r="D6" s="196"/>
      <c r="E6" s="196"/>
      <c r="F6" s="196"/>
      <c r="G6" s="196"/>
      <c r="H6" s="196"/>
      <c r="I6" s="196"/>
      <c r="J6" s="196"/>
      <c r="K6" s="196"/>
    </row>
    <row r="7" spans="2:12" s="2" customFormat="1" ht="12.75">
      <c r="C7" s="2" t="s">
        <v>211</v>
      </c>
    </row>
    <row r="8" spans="2:12" s="2" customFormat="1" ht="12.75">
      <c r="C8" s="3" t="s">
        <v>6</v>
      </c>
      <c r="D8" s="2" t="s">
        <v>3</v>
      </c>
    </row>
    <row r="9" spans="2:12" s="2" customFormat="1" ht="12.75">
      <c r="C9" s="2" t="s">
        <v>212</v>
      </c>
    </row>
    <row r="10" spans="2:12" s="2" customFormat="1" ht="12.75">
      <c r="C10" s="3" t="s">
        <v>6</v>
      </c>
      <c r="D10" s="2" t="s">
        <v>3</v>
      </c>
    </row>
    <row r="11" spans="2:12" s="2" customFormat="1" ht="12.75">
      <c r="C11" s="2" t="s">
        <v>213</v>
      </c>
    </row>
    <row r="12" spans="2:12" s="2" customFormat="1" ht="12.75">
      <c r="C12" s="3" t="s">
        <v>6</v>
      </c>
      <c r="D12" s="2" t="s">
        <v>10</v>
      </c>
    </row>
    <row r="13" spans="2:12" s="2" customFormat="1" ht="12.75">
      <c r="C13" s="3" t="s">
        <v>6</v>
      </c>
      <c r="D13" s="2" t="s">
        <v>291</v>
      </c>
    </row>
    <row r="14" spans="2:12" s="2" customFormat="1" ht="12.75">
      <c r="D14" s="2" t="s">
        <v>12</v>
      </c>
    </row>
    <row r="15" spans="2:12" s="2" customFormat="1" ht="12.75">
      <c r="D15" s="2" t="s">
        <v>13</v>
      </c>
    </row>
    <row r="16" spans="2:12" s="2" customFormat="1" ht="12.75">
      <c r="C16" s="2" t="s">
        <v>217</v>
      </c>
    </row>
    <row r="17" spans="2:11" s="2" customFormat="1" ht="12.75">
      <c r="C17" s="3" t="s">
        <v>6</v>
      </c>
      <c r="D17" s="2" t="s">
        <v>15</v>
      </c>
      <c r="F17" s="2" t="s">
        <v>3</v>
      </c>
    </row>
    <row r="18" spans="2:11" s="2" customFormat="1" ht="12.75">
      <c r="C18" s="3" t="s">
        <v>6</v>
      </c>
      <c r="D18" s="2" t="s">
        <v>19</v>
      </c>
      <c r="F18" s="2" t="s">
        <v>218</v>
      </c>
    </row>
    <row r="19" spans="2:11" s="2" customFormat="1" ht="12.75">
      <c r="C19" s="3"/>
      <c r="F19" s="2" t="s">
        <v>219</v>
      </c>
    </row>
    <row r="20" spans="2:11" s="2" customFormat="1" ht="12.75">
      <c r="C20" s="3"/>
      <c r="F20" s="2" t="s">
        <v>220</v>
      </c>
    </row>
    <row r="21" spans="2:11" s="2" customFormat="1" ht="12.75">
      <c r="C21" s="3" t="s">
        <v>6</v>
      </c>
      <c r="D21" s="2" t="s">
        <v>22</v>
      </c>
      <c r="F21" s="2" t="s">
        <v>382</v>
      </c>
    </row>
    <row r="22" spans="2:11" s="2" customFormat="1" ht="12.75">
      <c r="F22" s="2" t="s">
        <v>383</v>
      </c>
    </row>
    <row r="23" spans="2:11" s="2" customFormat="1" ht="12.75">
      <c r="F23" s="2" t="s">
        <v>27</v>
      </c>
    </row>
    <row r="24" spans="2:11" s="2" customFormat="1" ht="12.75"/>
    <row r="25" spans="2:11" ht="14.25">
      <c r="B25" s="53" t="s">
        <v>221</v>
      </c>
      <c r="D25" s="53"/>
      <c r="E25" s="53"/>
      <c r="F25" s="53"/>
      <c r="G25" s="53"/>
      <c r="H25" s="53"/>
      <c r="I25" s="53"/>
      <c r="J25" s="53"/>
      <c r="K25" s="53"/>
    </row>
    <row r="26" spans="2:11" s="2" customFormat="1" ht="12.75"/>
    <row r="27" spans="2:11" s="2" customFormat="1" ht="12.75">
      <c r="C27" s="196" t="s">
        <v>3</v>
      </c>
      <c r="D27" s="196"/>
      <c r="E27" s="196"/>
      <c r="F27" s="196"/>
      <c r="G27" s="196"/>
      <c r="H27" s="196"/>
      <c r="I27" s="196"/>
      <c r="J27" s="196"/>
      <c r="K27" s="196"/>
    </row>
    <row r="28" spans="2:11" s="2" customFormat="1" ht="12.75">
      <c r="C28" s="8"/>
      <c r="D28" s="8"/>
      <c r="E28" s="8"/>
      <c r="F28" s="8"/>
      <c r="G28" s="8"/>
      <c r="H28" s="8"/>
      <c r="I28" s="8"/>
      <c r="J28" s="8"/>
      <c r="K28" s="8"/>
    </row>
    <row r="29" spans="2:11" s="2" customFormat="1" ht="12.75"/>
    <row r="30" spans="2:11" ht="14.25">
      <c r="B30" s="53" t="s">
        <v>222</v>
      </c>
      <c r="D30" s="53"/>
      <c r="E30" s="53"/>
      <c r="F30" s="53"/>
      <c r="G30" s="53"/>
      <c r="H30" s="53"/>
      <c r="I30" s="53"/>
      <c r="J30" s="53"/>
      <c r="K30" s="53"/>
    </row>
    <row r="31" spans="2:11" s="2" customFormat="1" ht="12.75">
      <c r="C31" s="8"/>
      <c r="D31" s="8"/>
      <c r="E31" s="8"/>
      <c r="F31" s="8"/>
      <c r="G31" s="8"/>
      <c r="H31" s="8"/>
      <c r="I31" s="8"/>
      <c r="J31" s="8"/>
      <c r="K31" s="8"/>
    </row>
    <row r="32" spans="2:11" s="2" customFormat="1" ht="12.75">
      <c r="C32" s="196" t="s">
        <v>280</v>
      </c>
      <c r="D32" s="196"/>
      <c r="E32" s="196"/>
      <c r="F32" s="196"/>
      <c r="G32" s="196"/>
      <c r="H32" s="196"/>
      <c r="I32" s="196"/>
      <c r="J32" s="196"/>
      <c r="K32" s="196"/>
    </row>
    <row r="33" spans="2:11" s="2" customFormat="1" ht="12.75">
      <c r="C33" s="2" t="s">
        <v>384</v>
      </c>
    </row>
    <row r="34" spans="2:11" s="2" customFormat="1" ht="12.75"/>
    <row r="35" spans="2:11" ht="24.75" customHeight="1">
      <c r="B35" s="54" t="s">
        <v>224</v>
      </c>
      <c r="D35" s="54"/>
      <c r="E35" s="54"/>
      <c r="F35" s="54"/>
      <c r="G35" s="54"/>
      <c r="H35" s="54"/>
      <c r="I35" s="54"/>
      <c r="J35" s="54"/>
      <c r="K35" s="54"/>
    </row>
    <row r="36" spans="2:11" s="4" customFormat="1" ht="16.5" customHeight="1">
      <c r="C36" s="207" t="s">
        <v>358</v>
      </c>
      <c r="D36" s="207"/>
      <c r="E36" s="207"/>
      <c r="F36" s="207"/>
      <c r="G36" s="207"/>
      <c r="H36" s="207"/>
      <c r="I36" s="207"/>
      <c r="J36" s="207"/>
      <c r="K36" s="207"/>
    </row>
    <row r="37" spans="2:11" s="2" customFormat="1" ht="14.25" customHeight="1">
      <c r="C37" s="52" t="s">
        <v>385</v>
      </c>
      <c r="D37" s="52"/>
      <c r="E37" s="52"/>
      <c r="F37" s="52"/>
      <c r="G37" s="52"/>
      <c r="H37" s="52"/>
      <c r="I37" s="52"/>
      <c r="J37" s="52"/>
      <c r="K37" s="52"/>
    </row>
    <row r="38" spans="2:11" s="2" customFormat="1" ht="14.25" customHeight="1">
      <c r="C38" s="52" t="s">
        <v>386</v>
      </c>
      <c r="D38" s="52"/>
      <c r="E38" s="52"/>
      <c r="F38" s="52"/>
      <c r="G38" s="52"/>
      <c r="H38" s="52"/>
      <c r="I38" s="52"/>
      <c r="J38" s="52"/>
      <c r="K38" s="52"/>
    </row>
    <row r="39" spans="2:11" s="2" customFormat="1" ht="15" customHeight="1">
      <c r="C39" s="2" t="s">
        <v>387</v>
      </c>
    </row>
    <row r="40" spans="2:11" s="2" customFormat="1" ht="12.75"/>
    <row r="41" spans="2:11" s="2" customFormat="1" ht="12.75">
      <c r="C41" s="3" t="s">
        <v>85</v>
      </c>
      <c r="D41" s="2" t="s">
        <v>388</v>
      </c>
    </row>
    <row r="42" spans="2:11" s="2" customFormat="1" ht="12.75">
      <c r="C42" s="3" t="s">
        <v>89</v>
      </c>
      <c r="D42" s="2" t="s">
        <v>389</v>
      </c>
    </row>
    <row r="43" spans="2:11" s="2" customFormat="1" ht="12.75">
      <c r="C43" s="3" t="s">
        <v>98</v>
      </c>
      <c r="D43" s="2" t="s">
        <v>390</v>
      </c>
      <c r="F43" s="3"/>
      <c r="I43" s="3"/>
    </row>
    <row r="44" spans="2:11" s="2" customFormat="1" ht="12.75">
      <c r="C44" s="3"/>
      <c r="F44" s="3"/>
      <c r="I44" s="3"/>
    </row>
    <row r="45" spans="2:11" s="2" customFormat="1" ht="12.75"/>
    <row r="46" spans="2:11" ht="14.25">
      <c r="B46" s="53" t="s">
        <v>234</v>
      </c>
      <c r="D46" s="53"/>
      <c r="E46" s="53"/>
      <c r="F46" s="53"/>
      <c r="G46" s="53"/>
      <c r="H46" s="53"/>
      <c r="I46" s="53"/>
      <c r="J46" s="53"/>
      <c r="K46" s="53"/>
    </row>
    <row r="47" spans="2:11" s="2" customFormat="1" ht="12.75"/>
    <row r="48" spans="2:11" s="2" customFormat="1" ht="12.75">
      <c r="C48" s="2" t="s">
        <v>149</v>
      </c>
    </row>
    <row r="49" spans="2:12" s="2" customFormat="1" ht="12.75"/>
    <row r="50" spans="2:12" s="2" customFormat="1" ht="12.75">
      <c r="C50" s="165" t="s">
        <v>151</v>
      </c>
      <c r="D50" s="165"/>
      <c r="E50" s="165" t="s">
        <v>152</v>
      </c>
      <c r="F50" s="165"/>
      <c r="G50" s="165" t="s">
        <v>153</v>
      </c>
      <c r="H50" s="165"/>
      <c r="I50" s="165" t="s">
        <v>154</v>
      </c>
      <c r="J50" s="165"/>
      <c r="K50" s="165" t="s">
        <v>155</v>
      </c>
      <c r="L50" s="165"/>
    </row>
    <row r="51" spans="2:12" s="2" customFormat="1" ht="12.75">
      <c r="C51" s="200" t="s">
        <v>156</v>
      </c>
      <c r="D51" s="200"/>
      <c r="E51" s="167">
        <v>144108376</v>
      </c>
      <c r="F51" s="167"/>
      <c r="G51" s="167"/>
      <c r="H51" s="167"/>
      <c r="I51" s="167"/>
      <c r="J51" s="167"/>
      <c r="K51" s="167">
        <f>E51+G51-I51</f>
        <v>144108376</v>
      </c>
      <c r="L51" s="167"/>
    </row>
    <row r="52" spans="2:12" s="2" customFormat="1" ht="12.75">
      <c r="C52" s="200" t="s">
        <v>157</v>
      </c>
      <c r="D52" s="200"/>
      <c r="E52" s="167">
        <v>603544639</v>
      </c>
      <c r="F52" s="167"/>
      <c r="G52" s="167"/>
      <c r="H52" s="167"/>
      <c r="I52" s="167">
        <v>37109261</v>
      </c>
      <c r="J52" s="167"/>
      <c r="K52" s="167">
        <f>E52+G52-I52</f>
        <v>566435378</v>
      </c>
      <c r="L52" s="167"/>
    </row>
    <row r="53" spans="2:12" s="2" customFormat="1" ht="12.75">
      <c r="C53" s="200"/>
      <c r="D53" s="200"/>
      <c r="E53" s="167"/>
      <c r="F53" s="167"/>
      <c r="G53" s="167"/>
      <c r="H53" s="167"/>
      <c r="I53" s="167"/>
      <c r="J53" s="167"/>
      <c r="K53" s="167"/>
      <c r="L53" s="167"/>
    </row>
    <row r="54" spans="2:12" s="2" customFormat="1" ht="12.75">
      <c r="C54" s="200"/>
      <c r="D54" s="200"/>
      <c r="E54" s="167"/>
      <c r="F54" s="167"/>
      <c r="G54" s="167"/>
      <c r="H54" s="167"/>
      <c r="I54" s="167"/>
      <c r="J54" s="167"/>
      <c r="K54" s="167"/>
      <c r="L54" s="167"/>
    </row>
    <row r="55" spans="2:12" s="2" customFormat="1" ht="12.75">
      <c r="C55" s="165" t="s">
        <v>158</v>
      </c>
      <c r="D55" s="165"/>
      <c r="E55" s="167">
        <f>SUM(E51:F54)</f>
        <v>747653015</v>
      </c>
      <c r="F55" s="167"/>
      <c r="G55" s="167">
        <f>SUM(G51:H54)</f>
        <v>0</v>
      </c>
      <c r="H55" s="167"/>
      <c r="I55" s="167">
        <f>SUM(I51:J54)</f>
        <v>37109261</v>
      </c>
      <c r="J55" s="167"/>
      <c r="K55" s="167">
        <f>SUM(K51:L54)</f>
        <v>710543754</v>
      </c>
      <c r="L55" s="167"/>
    </row>
    <row r="56" spans="2:12" s="2" customFormat="1" ht="12.75"/>
    <row r="57" spans="2:12" ht="14.25" customHeight="1"/>
    <row r="58" spans="2:12" ht="15.75" customHeight="1">
      <c r="B58" s="5" t="s">
        <v>391</v>
      </c>
      <c r="D58" s="5"/>
      <c r="E58" s="5"/>
      <c r="F58" s="5"/>
      <c r="G58" s="5"/>
      <c r="H58" s="5"/>
      <c r="I58" s="5"/>
      <c r="J58" s="5"/>
      <c r="K58" s="5"/>
    </row>
    <row r="59" spans="2:12" s="2" customFormat="1" ht="14.25">
      <c r="B59" s="62"/>
      <c r="C59"/>
      <c r="D59" s="5"/>
      <c r="E59" s="5"/>
      <c r="F59" s="5"/>
      <c r="G59" s="5"/>
      <c r="H59" s="5"/>
      <c r="I59" s="5"/>
      <c r="J59" s="5"/>
      <c r="K59" s="5"/>
      <c r="L59"/>
    </row>
    <row r="60" spans="2:12" s="2" customFormat="1" ht="12.75">
      <c r="C60" s="57" t="s">
        <v>3</v>
      </c>
      <c r="D60" s="8"/>
      <c r="E60" s="8"/>
      <c r="F60" s="8"/>
      <c r="G60" s="8"/>
      <c r="H60" s="8"/>
      <c r="I60" s="8"/>
      <c r="J60" s="8"/>
      <c r="K60" s="8"/>
    </row>
    <row r="61" spans="2:12" s="2" customFormat="1" ht="12.75">
      <c r="D61" s="57"/>
      <c r="E61" s="57"/>
      <c r="F61" s="57"/>
      <c r="G61" s="57"/>
      <c r="H61" s="57"/>
      <c r="I61" s="57"/>
      <c r="J61" s="57"/>
      <c r="K61" s="57"/>
    </row>
    <row r="62" spans="2:12" s="2" customFormat="1" ht="12.75">
      <c r="C62" s="58"/>
      <c r="D62" s="58"/>
      <c r="E62" s="58"/>
      <c r="F62" s="58"/>
      <c r="G62" s="58"/>
      <c r="H62" s="58"/>
      <c r="I62" s="58"/>
      <c r="J62" s="58"/>
      <c r="K62" s="58"/>
    </row>
    <row r="63" spans="2:12" s="2" customFormat="1" ht="12.75">
      <c r="C63" s="58"/>
      <c r="D63" s="58"/>
      <c r="E63" s="58"/>
      <c r="F63" s="58"/>
      <c r="G63" s="58"/>
      <c r="H63" s="58"/>
      <c r="I63" s="58"/>
      <c r="J63" s="58"/>
      <c r="K63" s="58"/>
    </row>
    <row r="64" spans="2:12" s="2" customFormat="1" ht="12.75">
      <c r="C64" s="58"/>
      <c r="D64" s="58"/>
      <c r="E64" s="58"/>
      <c r="F64" s="58"/>
      <c r="G64" s="58"/>
      <c r="H64" s="58"/>
      <c r="I64" s="58"/>
      <c r="J64" s="58"/>
      <c r="K64" s="58"/>
    </row>
    <row r="65" spans="2:13" s="2" customFormat="1" ht="12.75">
      <c r="C65" s="58"/>
      <c r="D65" s="58"/>
      <c r="E65" s="58"/>
      <c r="F65" s="58"/>
      <c r="G65" s="58"/>
      <c r="H65" s="58"/>
      <c r="I65" s="58"/>
      <c r="J65" s="58"/>
      <c r="K65" s="58"/>
    </row>
    <row r="66" spans="2:13" s="2" customFormat="1" ht="12.75"/>
    <row r="67" spans="2:13" ht="14.25">
      <c r="B67" s="53" t="s">
        <v>241</v>
      </c>
      <c r="D67" s="53"/>
      <c r="E67" s="53"/>
      <c r="F67" s="53"/>
      <c r="G67" s="53"/>
      <c r="H67" s="53"/>
      <c r="I67" s="53"/>
      <c r="J67" s="53"/>
      <c r="K67" s="53"/>
    </row>
    <row r="68" spans="2:13" s="2" customFormat="1" ht="7.5" customHeight="1"/>
    <row r="69" spans="2:13" s="2" customFormat="1" ht="3" customHeight="1"/>
    <row r="70" spans="2:13" s="2" customFormat="1" ht="12.75">
      <c r="C70" s="2" t="s">
        <v>242</v>
      </c>
    </row>
    <row r="71" spans="2:13" s="2" customFormat="1" ht="13.5" customHeight="1">
      <c r="D71" s="2" t="s">
        <v>162</v>
      </c>
      <c r="G71" s="188">
        <v>0</v>
      </c>
      <c r="H71" s="188"/>
      <c r="I71" s="2" t="s">
        <v>163</v>
      </c>
    </row>
    <row r="72" spans="2:13" s="2" customFormat="1" ht="14.25" customHeight="1" thickBot="1">
      <c r="D72" s="2" t="s">
        <v>164</v>
      </c>
      <c r="G72" s="189">
        <v>0</v>
      </c>
      <c r="H72" s="189"/>
      <c r="I72" s="2" t="s">
        <v>163</v>
      </c>
    </row>
    <row r="73" spans="2:13" s="2" customFormat="1" ht="13.5" customHeight="1">
      <c r="D73" s="13"/>
      <c r="E73" s="13" t="s">
        <v>165</v>
      </c>
      <c r="F73" s="13"/>
      <c r="G73" s="201">
        <f>SUM(G71:H72)</f>
        <v>0</v>
      </c>
      <c r="H73" s="201"/>
      <c r="I73" s="2" t="s">
        <v>163</v>
      </c>
    </row>
    <row r="74" spans="2:13" s="2" customFormat="1" ht="6.75" customHeight="1"/>
    <row r="75" spans="2:13" s="2" customFormat="1" ht="6" customHeight="1"/>
    <row r="76" spans="2:13" s="2" customFormat="1" ht="12.75">
      <c r="C76" s="2" t="s">
        <v>243</v>
      </c>
      <c r="L76" s="194" t="s">
        <v>3</v>
      </c>
      <c r="M76" s="194"/>
    </row>
    <row r="77" spans="2:13" s="2" customFormat="1" ht="12.75">
      <c r="D77" s="2" t="s">
        <v>167</v>
      </c>
      <c r="G77" s="3"/>
      <c r="H77" s="3"/>
      <c r="I77" s="188">
        <v>0</v>
      </c>
      <c r="J77" s="188"/>
      <c r="K77" s="2" t="s">
        <v>163</v>
      </c>
    </row>
    <row r="78" spans="2:13" s="2" customFormat="1" thickBot="1">
      <c r="D78" s="202" t="s">
        <v>244</v>
      </c>
      <c r="E78" s="202"/>
      <c r="F78" s="202"/>
      <c r="G78" s="202"/>
      <c r="H78" s="202"/>
      <c r="I78" s="189">
        <v>0</v>
      </c>
      <c r="J78" s="189"/>
      <c r="K78" s="2" t="s">
        <v>163</v>
      </c>
    </row>
    <row r="79" spans="2:13" s="2" customFormat="1" ht="12.75">
      <c r="D79" s="13"/>
      <c r="E79" s="13" t="s">
        <v>165</v>
      </c>
      <c r="F79" s="13"/>
      <c r="G79" s="13"/>
      <c r="H79" s="12"/>
      <c r="I79" s="201">
        <f>SUM(I77:J78)</f>
        <v>0</v>
      </c>
      <c r="J79" s="201"/>
      <c r="K79" s="2" t="s">
        <v>163</v>
      </c>
    </row>
    <row r="80" spans="2:13" s="2" customFormat="1" ht="6" customHeight="1"/>
    <row r="81" spans="2:11" s="2" customFormat="1" ht="12.75"/>
    <row r="82" spans="2:11" s="2" customFormat="1" ht="12.75"/>
    <row r="83" spans="2:11" ht="14.25">
      <c r="B83" s="53" t="s">
        <v>245</v>
      </c>
      <c r="D83" s="53"/>
      <c r="E83" s="53"/>
      <c r="F83" s="53"/>
      <c r="G83" s="53"/>
      <c r="H83" s="53"/>
      <c r="I83" s="53"/>
      <c r="J83" s="53"/>
      <c r="K83" s="53"/>
    </row>
    <row r="84" spans="2:11">
      <c r="C84" s="11" t="s">
        <v>246</v>
      </c>
    </row>
    <row r="85" spans="2:11" s="2" customFormat="1" ht="7.5" customHeight="1"/>
    <row r="86" spans="2:11" s="2" customFormat="1" ht="12.75">
      <c r="C86" s="2" t="s">
        <v>247</v>
      </c>
    </row>
    <row r="87" spans="2:11" s="2" customFormat="1" ht="12.75">
      <c r="J87" s="3" t="s">
        <v>170</v>
      </c>
    </row>
    <row r="88" spans="2:11" s="2" customFormat="1" ht="12.75">
      <c r="C88" s="165"/>
      <c r="D88" s="165"/>
      <c r="E88" s="165" t="s">
        <v>171</v>
      </c>
      <c r="F88" s="165"/>
      <c r="G88" s="165" t="s">
        <v>172</v>
      </c>
      <c r="H88" s="165"/>
      <c r="I88" s="165" t="s">
        <v>155</v>
      </c>
      <c r="J88" s="165"/>
    </row>
    <row r="89" spans="2:11" s="2" customFormat="1" ht="12.75">
      <c r="C89" s="200" t="s">
        <v>173</v>
      </c>
      <c r="D89" s="200"/>
      <c r="E89" s="167">
        <v>1215542666</v>
      </c>
      <c r="F89" s="167"/>
      <c r="G89" s="167">
        <v>649107288</v>
      </c>
      <c r="H89" s="167"/>
      <c r="I89" s="167">
        <f t="shared" ref="I89:I95" si="0">E89-G89</f>
        <v>566435378</v>
      </c>
      <c r="J89" s="167"/>
    </row>
    <row r="90" spans="2:11" s="2" customFormat="1" ht="12.75">
      <c r="C90" s="200" t="s">
        <v>157</v>
      </c>
      <c r="D90" s="200"/>
      <c r="E90" s="167">
        <v>180206027</v>
      </c>
      <c r="F90" s="167"/>
      <c r="G90" s="167">
        <v>90097516</v>
      </c>
      <c r="H90" s="167"/>
      <c r="I90" s="167">
        <f t="shared" si="0"/>
        <v>90108511</v>
      </c>
      <c r="J90" s="167"/>
    </row>
    <row r="91" spans="2:11" s="2" customFormat="1" ht="12.75">
      <c r="C91" s="172" t="s">
        <v>175</v>
      </c>
      <c r="D91" s="173"/>
      <c r="E91" s="235">
        <v>68892701</v>
      </c>
      <c r="F91" s="236"/>
      <c r="G91" s="235">
        <v>62135017</v>
      </c>
      <c r="H91" s="236"/>
      <c r="I91" s="235">
        <f t="shared" si="0"/>
        <v>6757684</v>
      </c>
      <c r="J91" s="236"/>
    </row>
    <row r="92" spans="2:11" s="2" customFormat="1" ht="12.75">
      <c r="C92" s="200" t="s">
        <v>176</v>
      </c>
      <c r="D92" s="200"/>
      <c r="E92" s="167">
        <v>10051720</v>
      </c>
      <c r="F92" s="167"/>
      <c r="G92" s="167">
        <v>10051698</v>
      </c>
      <c r="H92" s="167"/>
      <c r="I92" s="167">
        <f t="shared" si="0"/>
        <v>22</v>
      </c>
      <c r="J92" s="167"/>
    </row>
    <row r="93" spans="2:11" s="2" customFormat="1" ht="12.75">
      <c r="C93" s="200" t="s">
        <v>250</v>
      </c>
      <c r="D93" s="200"/>
      <c r="E93" s="167">
        <v>15523679</v>
      </c>
      <c r="F93" s="167"/>
      <c r="G93" s="167">
        <v>13035490</v>
      </c>
      <c r="H93" s="167"/>
      <c r="I93" s="167">
        <f t="shared" si="0"/>
        <v>2488189</v>
      </c>
      <c r="J93" s="167"/>
    </row>
    <row r="94" spans="2:11" s="2" customFormat="1" ht="12.75">
      <c r="C94" s="200" t="s">
        <v>178</v>
      </c>
      <c r="D94" s="200"/>
      <c r="E94" s="167">
        <v>67035168</v>
      </c>
      <c r="F94" s="167"/>
      <c r="G94" s="167">
        <v>59549048</v>
      </c>
      <c r="H94" s="167"/>
      <c r="I94" s="167">
        <f>E94-G94</f>
        <v>7486120</v>
      </c>
      <c r="J94" s="167"/>
    </row>
    <row r="95" spans="2:11" s="2" customFormat="1" ht="12.75">
      <c r="C95" s="200" t="s">
        <v>179</v>
      </c>
      <c r="D95" s="200"/>
      <c r="E95" s="167">
        <v>1235520</v>
      </c>
      <c r="F95" s="167"/>
      <c r="G95" s="167">
        <v>318560</v>
      </c>
      <c r="H95" s="167"/>
      <c r="I95" s="167">
        <f t="shared" si="0"/>
        <v>916960</v>
      </c>
      <c r="J95" s="167"/>
    </row>
    <row r="96" spans="2:11" s="2" customFormat="1" ht="12.75">
      <c r="C96" s="165" t="s">
        <v>158</v>
      </c>
      <c r="D96" s="165"/>
      <c r="E96" s="167">
        <f>SUM(E89:F95)</f>
        <v>1558487481</v>
      </c>
      <c r="F96" s="167"/>
      <c r="G96" s="167">
        <f>SUM(G89:H95)</f>
        <v>884294617</v>
      </c>
      <c r="H96" s="167"/>
      <c r="I96" s="167">
        <f>SUM(I89:J95)</f>
        <v>674192864</v>
      </c>
      <c r="J96" s="167"/>
    </row>
    <row r="97" spans="2:13" s="2" customFormat="1" ht="13.5" customHeight="1"/>
    <row r="98" spans="2:13" s="2" customFormat="1" ht="13.5" customHeight="1"/>
    <row r="99" spans="2:13" ht="17.25" customHeight="1">
      <c r="B99" s="53" t="s">
        <v>251</v>
      </c>
      <c r="D99" s="53"/>
      <c r="E99" s="53"/>
      <c r="F99" s="53"/>
      <c r="G99" s="53"/>
      <c r="H99" s="53"/>
      <c r="I99" s="53"/>
      <c r="J99" s="53"/>
      <c r="K99" s="53"/>
    </row>
    <row r="100" spans="2:13">
      <c r="C100" s="11" t="s">
        <v>246</v>
      </c>
    </row>
    <row r="101" spans="2:13" s="2" customFormat="1" ht="6.75" customHeight="1"/>
    <row r="102" spans="2:13" s="2" customFormat="1" ht="12.75">
      <c r="C102" s="2" t="s">
        <v>252</v>
      </c>
    </row>
    <row r="103" spans="2:13" s="2" customFormat="1" ht="12.75">
      <c r="K103" s="3" t="s">
        <v>170</v>
      </c>
    </row>
    <row r="104" spans="2:13" s="2" customFormat="1" ht="12.75">
      <c r="C104" s="170"/>
      <c r="D104" s="171"/>
      <c r="E104" s="170" t="s">
        <v>253</v>
      </c>
      <c r="F104" s="171"/>
      <c r="G104" s="170" t="s">
        <v>254</v>
      </c>
      <c r="H104" s="195"/>
      <c r="I104" s="171"/>
      <c r="J104" s="170" t="s">
        <v>255</v>
      </c>
      <c r="K104" s="171"/>
    </row>
    <row r="105" spans="2:13" s="2" customFormat="1" ht="12.75">
      <c r="C105" s="172"/>
      <c r="D105" s="173"/>
      <c r="E105" s="170"/>
      <c r="F105" s="171"/>
      <c r="G105" s="170"/>
      <c r="H105" s="195"/>
      <c r="I105" s="171"/>
      <c r="J105" s="170"/>
      <c r="K105" s="171"/>
      <c r="L105" s="196" t="s">
        <v>256</v>
      </c>
      <c r="M105" s="196"/>
    </row>
    <row r="106" spans="2:13" s="2" customFormat="1" ht="12.75">
      <c r="C106" s="172"/>
      <c r="D106" s="173"/>
      <c r="E106" s="170"/>
      <c r="F106" s="171"/>
      <c r="G106" s="170"/>
      <c r="H106" s="195"/>
      <c r="I106" s="171"/>
      <c r="J106" s="170"/>
      <c r="K106" s="171"/>
    </row>
    <row r="107" spans="2:13" s="2" customFormat="1" ht="12.75">
      <c r="C107" s="172"/>
      <c r="D107" s="173"/>
      <c r="E107" s="170"/>
      <c r="F107" s="171"/>
      <c r="G107" s="170"/>
      <c r="H107" s="195"/>
      <c r="I107" s="171"/>
      <c r="J107" s="170"/>
      <c r="K107" s="171"/>
    </row>
    <row r="108" spans="2:13" s="2" customFormat="1" ht="12.75">
      <c r="C108" s="170" t="s">
        <v>257</v>
      </c>
      <c r="D108" s="171"/>
      <c r="E108" s="170"/>
      <c r="F108" s="171"/>
      <c r="G108" s="170"/>
      <c r="H108" s="195"/>
      <c r="I108" s="171"/>
      <c r="J108" s="170"/>
      <c r="K108" s="171"/>
    </row>
    <row r="109" spans="2:13" s="2" customFormat="1" ht="12.75">
      <c r="C109" s="55"/>
      <c r="D109" s="55"/>
      <c r="E109" s="55"/>
      <c r="F109" s="55"/>
      <c r="G109" s="55"/>
      <c r="H109" s="55"/>
      <c r="I109" s="55"/>
      <c r="J109" s="55"/>
      <c r="K109" s="55"/>
    </row>
    <row r="110" spans="2:13" s="2" customFormat="1" ht="12.75">
      <c r="C110" s="55"/>
      <c r="D110" s="55"/>
      <c r="E110" s="55"/>
      <c r="F110" s="55"/>
      <c r="G110" s="55"/>
      <c r="H110" s="55"/>
      <c r="I110" s="55"/>
      <c r="J110" s="55"/>
      <c r="K110" s="55"/>
    </row>
    <row r="111" spans="2:13" ht="14.25">
      <c r="B111" s="53" t="s">
        <v>258</v>
      </c>
      <c r="D111" s="53"/>
      <c r="E111" s="53"/>
      <c r="F111" s="53"/>
      <c r="G111" s="53"/>
      <c r="H111" s="53"/>
      <c r="I111" s="53"/>
      <c r="J111" s="53"/>
      <c r="K111" s="53"/>
    </row>
    <row r="112" spans="2:13" s="2" customFormat="1" ht="7.5" customHeight="1"/>
    <row r="113" spans="2:13" s="2" customFormat="1" ht="12.75">
      <c r="C113" s="2" t="s">
        <v>259</v>
      </c>
    </row>
    <row r="114" spans="2:13" s="2" customFormat="1" ht="12.75">
      <c r="J114" s="3" t="s">
        <v>170</v>
      </c>
    </row>
    <row r="115" spans="2:13" s="2" customFormat="1" ht="12.75">
      <c r="C115" s="170" t="s">
        <v>260</v>
      </c>
      <c r="D115" s="171"/>
      <c r="E115" s="170" t="s">
        <v>261</v>
      </c>
      <c r="F115" s="171"/>
      <c r="G115" s="170" t="s">
        <v>262</v>
      </c>
      <c r="H115" s="171"/>
      <c r="I115" s="170" t="s">
        <v>263</v>
      </c>
      <c r="J115" s="171"/>
    </row>
    <row r="116" spans="2:13" s="2" customFormat="1" ht="12.75">
      <c r="C116" s="172"/>
      <c r="D116" s="173"/>
      <c r="E116" s="170"/>
      <c r="F116" s="171"/>
      <c r="G116" s="170"/>
      <c r="H116" s="171"/>
      <c r="I116" s="170"/>
      <c r="J116" s="171"/>
      <c r="L116" s="194" t="s">
        <v>3</v>
      </c>
      <c r="M116" s="194"/>
    </row>
    <row r="117" spans="2:13" s="2" customFormat="1" ht="12.75">
      <c r="C117" s="172"/>
      <c r="D117" s="173"/>
      <c r="E117" s="170"/>
      <c r="F117" s="171"/>
      <c r="G117" s="170"/>
      <c r="H117" s="171"/>
      <c r="I117" s="170"/>
      <c r="J117" s="171"/>
    </row>
    <row r="118" spans="2:13" s="2" customFormat="1" ht="12.75">
      <c r="C118" s="190"/>
      <c r="D118" s="191"/>
      <c r="E118" s="192"/>
      <c r="F118" s="193"/>
      <c r="G118" s="192"/>
      <c r="H118" s="193"/>
      <c r="I118" s="192"/>
      <c r="J118" s="193"/>
    </row>
    <row r="119" spans="2:13" s="2" customFormat="1" ht="13.5" customHeight="1">
      <c r="C119" s="170" t="s">
        <v>257</v>
      </c>
      <c r="D119" s="171"/>
      <c r="E119" s="170"/>
      <c r="F119" s="171"/>
      <c r="G119" s="170"/>
      <c r="H119" s="171"/>
      <c r="I119" s="170"/>
      <c r="J119" s="171"/>
    </row>
    <row r="120" spans="2:13" s="2" customFormat="1" ht="13.5" customHeight="1"/>
    <row r="121" spans="2:13" s="2" customFormat="1" ht="12.75"/>
    <row r="122" spans="2:13" ht="14.25">
      <c r="B122" s="53" t="s">
        <v>264</v>
      </c>
      <c r="C122" s="53"/>
      <c r="D122" s="53"/>
      <c r="E122" s="53"/>
      <c r="F122" s="53"/>
      <c r="G122" s="53"/>
      <c r="H122" s="53"/>
      <c r="I122" s="53"/>
      <c r="J122" s="53"/>
    </row>
    <row r="123" spans="2:13" s="2" customFormat="1" ht="7.5" customHeight="1"/>
    <row r="124" spans="2:13" s="2" customFormat="1" ht="12.75">
      <c r="C124" s="2" t="s">
        <v>265</v>
      </c>
    </row>
    <row r="125" spans="2:13" s="2" customFormat="1" ht="12.75"/>
    <row r="126" spans="2:13" s="2" customFormat="1" ht="12.75"/>
    <row r="127" spans="2:13" ht="14.25">
      <c r="B127" s="53" t="s">
        <v>266</v>
      </c>
      <c r="D127" s="53"/>
      <c r="E127" s="53"/>
      <c r="F127" s="53"/>
      <c r="G127" s="53"/>
      <c r="H127" s="53"/>
      <c r="I127" s="53"/>
      <c r="J127" s="53"/>
      <c r="K127" s="53"/>
    </row>
    <row r="128" spans="2:13" ht="14.25">
      <c r="B128" s="53" t="s">
        <v>195</v>
      </c>
      <c r="D128" s="53"/>
      <c r="E128" s="53"/>
      <c r="F128" s="53"/>
      <c r="G128" s="53"/>
      <c r="H128" s="53"/>
      <c r="I128" s="53"/>
      <c r="J128" s="53"/>
      <c r="K128" s="53"/>
    </row>
    <row r="129" spans="2:4" s="2" customFormat="1" ht="6" customHeight="1"/>
    <row r="130" spans="2:4" s="2" customFormat="1" ht="12.75">
      <c r="C130" s="2" t="s">
        <v>265</v>
      </c>
    </row>
    <row r="131" spans="2:4" s="2" customFormat="1" ht="12.75">
      <c r="B131" s="1"/>
    </row>
    <row r="132" spans="2:4" s="2" customFormat="1" ht="12.75"/>
    <row r="133" spans="2:4" s="2" customFormat="1" ht="12.75">
      <c r="C133" s="63" t="s">
        <v>392</v>
      </c>
    </row>
    <row r="134" spans="2:4" s="2" customFormat="1" ht="12.75">
      <c r="C134" s="2" t="s">
        <v>393</v>
      </c>
    </row>
    <row r="135" spans="2:4" s="2" customFormat="1" ht="12.75">
      <c r="C135" s="2" t="s">
        <v>394</v>
      </c>
    </row>
    <row r="136" spans="2:4" s="2" customFormat="1" ht="12.75"/>
    <row r="137" spans="2:4">
      <c r="D137" t="s">
        <v>395</v>
      </c>
    </row>
  </sheetData>
  <mergeCells count="121">
    <mergeCell ref="C2:L2"/>
    <mergeCell ref="C6:K6"/>
    <mergeCell ref="C27:K27"/>
    <mergeCell ref="C32:K32"/>
    <mergeCell ref="C36:K36"/>
    <mergeCell ref="C50:D50"/>
    <mergeCell ref="E50:F50"/>
    <mergeCell ref="G50:H50"/>
    <mergeCell ref="I50:J50"/>
    <mergeCell ref="K50:L50"/>
    <mergeCell ref="C51:D51"/>
    <mergeCell ref="E51:F51"/>
    <mergeCell ref="G51:H51"/>
    <mergeCell ref="I51:J51"/>
    <mergeCell ref="K51:L51"/>
    <mergeCell ref="C52:D52"/>
    <mergeCell ref="E52:F52"/>
    <mergeCell ref="G52:H52"/>
    <mergeCell ref="I52:J52"/>
    <mergeCell ref="K52:L52"/>
    <mergeCell ref="C53:D53"/>
    <mergeCell ref="E53:F53"/>
    <mergeCell ref="G53:H53"/>
    <mergeCell ref="I53:J53"/>
    <mergeCell ref="K53:L53"/>
    <mergeCell ref="C54:D54"/>
    <mergeCell ref="E54:F54"/>
    <mergeCell ref="G54:H54"/>
    <mergeCell ref="I54:J54"/>
    <mergeCell ref="K54:L54"/>
    <mergeCell ref="G72:H72"/>
    <mergeCell ref="G73:H73"/>
    <mergeCell ref="L76:M76"/>
    <mergeCell ref="I77:J77"/>
    <mergeCell ref="D78:H78"/>
    <mergeCell ref="I78:J78"/>
    <mergeCell ref="C55:D55"/>
    <mergeCell ref="E55:F55"/>
    <mergeCell ref="G55:H55"/>
    <mergeCell ref="I55:J55"/>
    <mergeCell ref="K55:L55"/>
    <mergeCell ref="G71:H71"/>
    <mergeCell ref="I79:J79"/>
    <mergeCell ref="C88:D88"/>
    <mergeCell ref="E88:F88"/>
    <mergeCell ref="G88:H88"/>
    <mergeCell ref="I88:J88"/>
    <mergeCell ref="C89:D89"/>
    <mergeCell ref="E89:F89"/>
    <mergeCell ref="G89:H89"/>
    <mergeCell ref="I89:J89"/>
    <mergeCell ref="C92:D92"/>
    <mergeCell ref="E92:F92"/>
    <mergeCell ref="G92:H92"/>
    <mergeCell ref="I92:J92"/>
    <mergeCell ref="C93:D93"/>
    <mergeCell ref="E93:F93"/>
    <mergeCell ref="G93:H93"/>
    <mergeCell ref="I93:J93"/>
    <mergeCell ref="C90:D90"/>
    <mergeCell ref="E90:F90"/>
    <mergeCell ref="G90:H90"/>
    <mergeCell ref="I90:J90"/>
    <mergeCell ref="C91:D91"/>
    <mergeCell ref="E91:F91"/>
    <mergeCell ref="G91:H91"/>
    <mergeCell ref="I91:J91"/>
    <mergeCell ref="C96:D96"/>
    <mergeCell ref="E96:F96"/>
    <mergeCell ref="G96:H96"/>
    <mergeCell ref="I96:J96"/>
    <mergeCell ref="C104:D104"/>
    <mergeCell ref="E104:F104"/>
    <mergeCell ref="G104:I104"/>
    <mergeCell ref="J104:K104"/>
    <mergeCell ref="C94:D94"/>
    <mergeCell ref="E94:F94"/>
    <mergeCell ref="G94:H94"/>
    <mergeCell ref="I94:J94"/>
    <mergeCell ref="C95:D95"/>
    <mergeCell ref="E95:F95"/>
    <mergeCell ref="G95:H95"/>
    <mergeCell ref="I95:J95"/>
    <mergeCell ref="C105:D105"/>
    <mergeCell ref="E105:F105"/>
    <mergeCell ref="G105:I105"/>
    <mergeCell ref="J105:K105"/>
    <mergeCell ref="L105:M105"/>
    <mergeCell ref="C106:D106"/>
    <mergeCell ref="E106:F106"/>
    <mergeCell ref="G106:I106"/>
    <mergeCell ref="J106:K106"/>
    <mergeCell ref="C115:D115"/>
    <mergeCell ref="E115:F115"/>
    <mergeCell ref="G115:H115"/>
    <mergeCell ref="I115:J115"/>
    <mergeCell ref="C116:D116"/>
    <mergeCell ref="E116:F116"/>
    <mergeCell ref="G116:H116"/>
    <mergeCell ref="I116:J116"/>
    <mergeCell ref="C107:D107"/>
    <mergeCell ref="E107:F107"/>
    <mergeCell ref="G107:I107"/>
    <mergeCell ref="J107:K107"/>
    <mergeCell ref="C108:D108"/>
    <mergeCell ref="E108:F108"/>
    <mergeCell ref="G108:I108"/>
    <mergeCell ref="J108:K108"/>
    <mergeCell ref="C119:D119"/>
    <mergeCell ref="E119:F119"/>
    <mergeCell ref="G119:H119"/>
    <mergeCell ref="I119:J119"/>
    <mergeCell ref="L116:M116"/>
    <mergeCell ref="C117:D117"/>
    <mergeCell ref="E117:F117"/>
    <mergeCell ref="G117:H117"/>
    <mergeCell ref="I117:J117"/>
    <mergeCell ref="C118:D118"/>
    <mergeCell ref="E118:F118"/>
    <mergeCell ref="G118:H118"/>
    <mergeCell ref="I118:J118"/>
  </mergeCells>
  <phoneticPr fontId="4"/>
  <printOptions horizontalCentered="1"/>
  <pageMargins left="0" right="0" top="0.59055118110236227" bottom="0" header="0" footer="0"/>
  <pageSetup paperSize="12" scale="120" firstPageNumber="31" orientation="portrait" horizontalDpi="300" verticalDpi="300" r:id="rId1"/>
  <rowBreaks count="1" manualBreakCount="1">
    <brk id="63" max="12" man="1"/>
  </rowBreaks>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107E45-65F2-4AAE-BE7E-3B802BFF4742}">
  <dimension ref="B1:M135"/>
  <sheetViews>
    <sheetView view="pageBreakPreview" topLeftCell="A34" zoomScaleNormal="100" zoomScaleSheetLayoutView="100" workbookViewId="0">
      <selection activeCell="I60" sqref="I60"/>
    </sheetView>
  </sheetViews>
  <sheetFormatPr defaultRowHeight="13.5"/>
  <cols>
    <col min="1" max="1" width="3.375" style="142" customWidth="1"/>
    <col min="2" max="2" width="5" style="142" customWidth="1"/>
    <col min="3" max="3" width="6.875" style="142" customWidth="1"/>
    <col min="4" max="4" width="9.25" style="142" customWidth="1"/>
    <col min="5" max="12" width="8.375" style="142" customWidth="1"/>
    <col min="13" max="13" width="7.125" style="142" customWidth="1"/>
    <col min="14" max="256" width="9" style="142"/>
    <col min="257" max="257" width="3.375" style="142" customWidth="1"/>
    <col min="258" max="258" width="5" style="142" customWidth="1"/>
    <col min="259" max="259" width="6.875" style="142" customWidth="1"/>
    <col min="260" max="260" width="9.25" style="142" customWidth="1"/>
    <col min="261" max="268" width="8.375" style="142" customWidth="1"/>
    <col min="269" max="269" width="7.125" style="142" customWidth="1"/>
    <col min="270" max="512" width="9" style="142"/>
    <col min="513" max="513" width="3.375" style="142" customWidth="1"/>
    <col min="514" max="514" width="5" style="142" customWidth="1"/>
    <col min="515" max="515" width="6.875" style="142" customWidth="1"/>
    <col min="516" max="516" width="9.25" style="142" customWidth="1"/>
    <col min="517" max="524" width="8.375" style="142" customWidth="1"/>
    <col min="525" max="525" width="7.125" style="142" customWidth="1"/>
    <col min="526" max="768" width="9" style="142"/>
    <col min="769" max="769" width="3.375" style="142" customWidth="1"/>
    <col min="770" max="770" width="5" style="142" customWidth="1"/>
    <col min="771" max="771" width="6.875" style="142" customWidth="1"/>
    <col min="772" max="772" width="9.25" style="142" customWidth="1"/>
    <col min="773" max="780" width="8.375" style="142" customWidth="1"/>
    <col min="781" max="781" width="7.125" style="142" customWidth="1"/>
    <col min="782" max="1024" width="9" style="142"/>
    <col min="1025" max="1025" width="3.375" style="142" customWidth="1"/>
    <col min="1026" max="1026" width="5" style="142" customWidth="1"/>
    <col min="1027" max="1027" width="6.875" style="142" customWidth="1"/>
    <col min="1028" max="1028" width="9.25" style="142" customWidth="1"/>
    <col min="1029" max="1036" width="8.375" style="142" customWidth="1"/>
    <col min="1037" max="1037" width="7.125" style="142" customWidth="1"/>
    <col min="1038" max="1280" width="9" style="142"/>
    <col min="1281" max="1281" width="3.375" style="142" customWidth="1"/>
    <col min="1282" max="1282" width="5" style="142" customWidth="1"/>
    <col min="1283" max="1283" width="6.875" style="142" customWidth="1"/>
    <col min="1284" max="1284" width="9.25" style="142" customWidth="1"/>
    <col min="1285" max="1292" width="8.375" style="142" customWidth="1"/>
    <col min="1293" max="1293" width="7.125" style="142" customWidth="1"/>
    <col min="1294" max="1536" width="9" style="142"/>
    <col min="1537" max="1537" width="3.375" style="142" customWidth="1"/>
    <col min="1538" max="1538" width="5" style="142" customWidth="1"/>
    <col min="1539" max="1539" width="6.875" style="142" customWidth="1"/>
    <col min="1540" max="1540" width="9.25" style="142" customWidth="1"/>
    <col min="1541" max="1548" width="8.375" style="142" customWidth="1"/>
    <col min="1549" max="1549" width="7.125" style="142" customWidth="1"/>
    <col min="1550" max="1792" width="9" style="142"/>
    <col min="1793" max="1793" width="3.375" style="142" customWidth="1"/>
    <col min="1794" max="1794" width="5" style="142" customWidth="1"/>
    <col min="1795" max="1795" width="6.875" style="142" customWidth="1"/>
    <col min="1796" max="1796" width="9.25" style="142" customWidth="1"/>
    <col min="1797" max="1804" width="8.375" style="142" customWidth="1"/>
    <col min="1805" max="1805" width="7.125" style="142" customWidth="1"/>
    <col min="1806" max="2048" width="9" style="142"/>
    <col min="2049" max="2049" width="3.375" style="142" customWidth="1"/>
    <col min="2050" max="2050" width="5" style="142" customWidth="1"/>
    <col min="2051" max="2051" width="6.875" style="142" customWidth="1"/>
    <col min="2052" max="2052" width="9.25" style="142" customWidth="1"/>
    <col min="2053" max="2060" width="8.375" style="142" customWidth="1"/>
    <col min="2061" max="2061" width="7.125" style="142" customWidth="1"/>
    <col min="2062" max="2304" width="9" style="142"/>
    <col min="2305" max="2305" width="3.375" style="142" customWidth="1"/>
    <col min="2306" max="2306" width="5" style="142" customWidth="1"/>
    <col min="2307" max="2307" width="6.875" style="142" customWidth="1"/>
    <col min="2308" max="2308" width="9.25" style="142" customWidth="1"/>
    <col min="2309" max="2316" width="8.375" style="142" customWidth="1"/>
    <col min="2317" max="2317" width="7.125" style="142" customWidth="1"/>
    <col min="2318" max="2560" width="9" style="142"/>
    <col min="2561" max="2561" width="3.375" style="142" customWidth="1"/>
    <col min="2562" max="2562" width="5" style="142" customWidth="1"/>
    <col min="2563" max="2563" width="6.875" style="142" customWidth="1"/>
    <col min="2564" max="2564" width="9.25" style="142" customWidth="1"/>
    <col min="2565" max="2572" width="8.375" style="142" customWidth="1"/>
    <col min="2573" max="2573" width="7.125" style="142" customWidth="1"/>
    <col min="2574" max="2816" width="9" style="142"/>
    <col min="2817" max="2817" width="3.375" style="142" customWidth="1"/>
    <col min="2818" max="2818" width="5" style="142" customWidth="1"/>
    <col min="2819" max="2819" width="6.875" style="142" customWidth="1"/>
    <col min="2820" max="2820" width="9.25" style="142" customWidth="1"/>
    <col min="2821" max="2828" width="8.375" style="142" customWidth="1"/>
    <col min="2829" max="2829" width="7.125" style="142" customWidth="1"/>
    <col min="2830" max="3072" width="9" style="142"/>
    <col min="3073" max="3073" width="3.375" style="142" customWidth="1"/>
    <col min="3074" max="3074" width="5" style="142" customWidth="1"/>
    <col min="3075" max="3075" width="6.875" style="142" customWidth="1"/>
    <col min="3076" max="3076" width="9.25" style="142" customWidth="1"/>
    <col min="3077" max="3084" width="8.375" style="142" customWidth="1"/>
    <col min="3085" max="3085" width="7.125" style="142" customWidth="1"/>
    <col min="3086" max="3328" width="9" style="142"/>
    <col min="3329" max="3329" width="3.375" style="142" customWidth="1"/>
    <col min="3330" max="3330" width="5" style="142" customWidth="1"/>
    <col min="3331" max="3331" width="6.875" style="142" customWidth="1"/>
    <col min="3332" max="3332" width="9.25" style="142" customWidth="1"/>
    <col min="3333" max="3340" width="8.375" style="142" customWidth="1"/>
    <col min="3341" max="3341" width="7.125" style="142" customWidth="1"/>
    <col min="3342" max="3584" width="9" style="142"/>
    <col min="3585" max="3585" width="3.375" style="142" customWidth="1"/>
    <col min="3586" max="3586" width="5" style="142" customWidth="1"/>
    <col min="3587" max="3587" width="6.875" style="142" customWidth="1"/>
    <col min="3588" max="3588" width="9.25" style="142" customWidth="1"/>
    <col min="3589" max="3596" width="8.375" style="142" customWidth="1"/>
    <col min="3597" max="3597" width="7.125" style="142" customWidth="1"/>
    <col min="3598" max="3840" width="9" style="142"/>
    <col min="3841" max="3841" width="3.375" style="142" customWidth="1"/>
    <col min="3842" max="3842" width="5" style="142" customWidth="1"/>
    <col min="3843" max="3843" width="6.875" style="142" customWidth="1"/>
    <col min="3844" max="3844" width="9.25" style="142" customWidth="1"/>
    <col min="3845" max="3852" width="8.375" style="142" customWidth="1"/>
    <col min="3853" max="3853" width="7.125" style="142" customWidth="1"/>
    <col min="3854" max="4096" width="9" style="142"/>
    <col min="4097" max="4097" width="3.375" style="142" customWidth="1"/>
    <col min="4098" max="4098" width="5" style="142" customWidth="1"/>
    <col min="4099" max="4099" width="6.875" style="142" customWidth="1"/>
    <col min="4100" max="4100" width="9.25" style="142" customWidth="1"/>
    <col min="4101" max="4108" width="8.375" style="142" customWidth="1"/>
    <col min="4109" max="4109" width="7.125" style="142" customWidth="1"/>
    <col min="4110" max="4352" width="9" style="142"/>
    <col min="4353" max="4353" width="3.375" style="142" customWidth="1"/>
    <col min="4354" max="4354" width="5" style="142" customWidth="1"/>
    <col min="4355" max="4355" width="6.875" style="142" customWidth="1"/>
    <col min="4356" max="4356" width="9.25" style="142" customWidth="1"/>
    <col min="4357" max="4364" width="8.375" style="142" customWidth="1"/>
    <col min="4365" max="4365" width="7.125" style="142" customWidth="1"/>
    <col min="4366" max="4608" width="9" style="142"/>
    <col min="4609" max="4609" width="3.375" style="142" customWidth="1"/>
    <col min="4610" max="4610" width="5" style="142" customWidth="1"/>
    <col min="4611" max="4611" width="6.875" style="142" customWidth="1"/>
    <col min="4612" max="4612" width="9.25" style="142" customWidth="1"/>
    <col min="4613" max="4620" width="8.375" style="142" customWidth="1"/>
    <col min="4621" max="4621" width="7.125" style="142" customWidth="1"/>
    <col min="4622" max="4864" width="9" style="142"/>
    <col min="4865" max="4865" width="3.375" style="142" customWidth="1"/>
    <col min="4866" max="4866" width="5" style="142" customWidth="1"/>
    <col min="4867" max="4867" width="6.875" style="142" customWidth="1"/>
    <col min="4868" max="4868" width="9.25" style="142" customWidth="1"/>
    <col min="4869" max="4876" width="8.375" style="142" customWidth="1"/>
    <col min="4877" max="4877" width="7.125" style="142" customWidth="1"/>
    <col min="4878" max="5120" width="9" style="142"/>
    <col min="5121" max="5121" width="3.375" style="142" customWidth="1"/>
    <col min="5122" max="5122" width="5" style="142" customWidth="1"/>
    <col min="5123" max="5123" width="6.875" style="142" customWidth="1"/>
    <col min="5124" max="5124" width="9.25" style="142" customWidth="1"/>
    <col min="5125" max="5132" width="8.375" style="142" customWidth="1"/>
    <col min="5133" max="5133" width="7.125" style="142" customWidth="1"/>
    <col min="5134" max="5376" width="9" style="142"/>
    <col min="5377" max="5377" width="3.375" style="142" customWidth="1"/>
    <col min="5378" max="5378" width="5" style="142" customWidth="1"/>
    <col min="5379" max="5379" width="6.875" style="142" customWidth="1"/>
    <col min="5380" max="5380" width="9.25" style="142" customWidth="1"/>
    <col min="5381" max="5388" width="8.375" style="142" customWidth="1"/>
    <col min="5389" max="5389" width="7.125" style="142" customWidth="1"/>
    <col min="5390" max="5632" width="9" style="142"/>
    <col min="5633" max="5633" width="3.375" style="142" customWidth="1"/>
    <col min="5634" max="5634" width="5" style="142" customWidth="1"/>
    <col min="5635" max="5635" width="6.875" style="142" customWidth="1"/>
    <col min="5636" max="5636" width="9.25" style="142" customWidth="1"/>
    <col min="5637" max="5644" width="8.375" style="142" customWidth="1"/>
    <col min="5645" max="5645" width="7.125" style="142" customWidth="1"/>
    <col min="5646" max="5888" width="9" style="142"/>
    <col min="5889" max="5889" width="3.375" style="142" customWidth="1"/>
    <col min="5890" max="5890" width="5" style="142" customWidth="1"/>
    <col min="5891" max="5891" width="6.875" style="142" customWidth="1"/>
    <col min="5892" max="5892" width="9.25" style="142" customWidth="1"/>
    <col min="5893" max="5900" width="8.375" style="142" customWidth="1"/>
    <col min="5901" max="5901" width="7.125" style="142" customWidth="1"/>
    <col min="5902" max="6144" width="9" style="142"/>
    <col min="6145" max="6145" width="3.375" style="142" customWidth="1"/>
    <col min="6146" max="6146" width="5" style="142" customWidth="1"/>
    <col min="6147" max="6147" width="6.875" style="142" customWidth="1"/>
    <col min="6148" max="6148" width="9.25" style="142" customWidth="1"/>
    <col min="6149" max="6156" width="8.375" style="142" customWidth="1"/>
    <col min="6157" max="6157" width="7.125" style="142" customWidth="1"/>
    <col min="6158" max="6400" width="9" style="142"/>
    <col min="6401" max="6401" width="3.375" style="142" customWidth="1"/>
    <col min="6402" max="6402" width="5" style="142" customWidth="1"/>
    <col min="6403" max="6403" width="6.875" style="142" customWidth="1"/>
    <col min="6404" max="6404" width="9.25" style="142" customWidth="1"/>
    <col min="6405" max="6412" width="8.375" style="142" customWidth="1"/>
    <col min="6413" max="6413" width="7.125" style="142" customWidth="1"/>
    <col min="6414" max="6656" width="9" style="142"/>
    <col min="6657" max="6657" width="3.375" style="142" customWidth="1"/>
    <col min="6658" max="6658" width="5" style="142" customWidth="1"/>
    <col min="6659" max="6659" width="6.875" style="142" customWidth="1"/>
    <col min="6660" max="6660" width="9.25" style="142" customWidth="1"/>
    <col min="6661" max="6668" width="8.375" style="142" customWidth="1"/>
    <col min="6669" max="6669" width="7.125" style="142" customWidth="1"/>
    <col min="6670" max="6912" width="9" style="142"/>
    <col min="6913" max="6913" width="3.375" style="142" customWidth="1"/>
    <col min="6914" max="6914" width="5" style="142" customWidth="1"/>
    <col min="6915" max="6915" width="6.875" style="142" customWidth="1"/>
    <col min="6916" max="6916" width="9.25" style="142" customWidth="1"/>
    <col min="6917" max="6924" width="8.375" style="142" customWidth="1"/>
    <col min="6925" max="6925" width="7.125" style="142" customWidth="1"/>
    <col min="6926" max="7168" width="9" style="142"/>
    <col min="7169" max="7169" width="3.375" style="142" customWidth="1"/>
    <col min="7170" max="7170" width="5" style="142" customWidth="1"/>
    <col min="7171" max="7171" width="6.875" style="142" customWidth="1"/>
    <col min="7172" max="7172" width="9.25" style="142" customWidth="1"/>
    <col min="7173" max="7180" width="8.375" style="142" customWidth="1"/>
    <col min="7181" max="7181" width="7.125" style="142" customWidth="1"/>
    <col min="7182" max="7424" width="9" style="142"/>
    <col min="7425" max="7425" width="3.375" style="142" customWidth="1"/>
    <col min="7426" max="7426" width="5" style="142" customWidth="1"/>
    <col min="7427" max="7427" width="6.875" style="142" customWidth="1"/>
    <col min="7428" max="7428" width="9.25" style="142" customWidth="1"/>
    <col min="7429" max="7436" width="8.375" style="142" customWidth="1"/>
    <col min="7437" max="7437" width="7.125" style="142" customWidth="1"/>
    <col min="7438" max="7680" width="9" style="142"/>
    <col min="7681" max="7681" width="3.375" style="142" customWidth="1"/>
    <col min="7682" max="7682" width="5" style="142" customWidth="1"/>
    <col min="7683" max="7683" width="6.875" style="142" customWidth="1"/>
    <col min="7684" max="7684" width="9.25" style="142" customWidth="1"/>
    <col min="7685" max="7692" width="8.375" style="142" customWidth="1"/>
    <col min="7693" max="7693" width="7.125" style="142" customWidth="1"/>
    <col min="7694" max="7936" width="9" style="142"/>
    <col min="7937" max="7937" width="3.375" style="142" customWidth="1"/>
    <col min="7938" max="7938" width="5" style="142" customWidth="1"/>
    <col min="7939" max="7939" width="6.875" style="142" customWidth="1"/>
    <col min="7940" max="7940" width="9.25" style="142" customWidth="1"/>
    <col min="7941" max="7948" width="8.375" style="142" customWidth="1"/>
    <col min="7949" max="7949" width="7.125" style="142" customWidth="1"/>
    <col min="7950" max="8192" width="9" style="142"/>
    <col min="8193" max="8193" width="3.375" style="142" customWidth="1"/>
    <col min="8194" max="8194" width="5" style="142" customWidth="1"/>
    <col min="8195" max="8195" width="6.875" style="142" customWidth="1"/>
    <col min="8196" max="8196" width="9.25" style="142" customWidth="1"/>
    <col min="8197" max="8204" width="8.375" style="142" customWidth="1"/>
    <col min="8205" max="8205" width="7.125" style="142" customWidth="1"/>
    <col min="8206" max="8448" width="9" style="142"/>
    <col min="8449" max="8449" width="3.375" style="142" customWidth="1"/>
    <col min="8450" max="8450" width="5" style="142" customWidth="1"/>
    <col min="8451" max="8451" width="6.875" style="142" customWidth="1"/>
    <col min="8452" max="8452" width="9.25" style="142" customWidth="1"/>
    <col min="8453" max="8460" width="8.375" style="142" customWidth="1"/>
    <col min="8461" max="8461" width="7.125" style="142" customWidth="1"/>
    <col min="8462" max="8704" width="9" style="142"/>
    <col min="8705" max="8705" width="3.375" style="142" customWidth="1"/>
    <col min="8706" max="8706" width="5" style="142" customWidth="1"/>
    <col min="8707" max="8707" width="6.875" style="142" customWidth="1"/>
    <col min="8708" max="8708" width="9.25" style="142" customWidth="1"/>
    <col min="8709" max="8716" width="8.375" style="142" customWidth="1"/>
    <col min="8717" max="8717" width="7.125" style="142" customWidth="1"/>
    <col min="8718" max="8960" width="9" style="142"/>
    <col min="8961" max="8961" width="3.375" style="142" customWidth="1"/>
    <col min="8962" max="8962" width="5" style="142" customWidth="1"/>
    <col min="8963" max="8963" width="6.875" style="142" customWidth="1"/>
    <col min="8964" max="8964" width="9.25" style="142" customWidth="1"/>
    <col min="8965" max="8972" width="8.375" style="142" customWidth="1"/>
    <col min="8973" max="8973" width="7.125" style="142" customWidth="1"/>
    <col min="8974" max="9216" width="9" style="142"/>
    <col min="9217" max="9217" width="3.375" style="142" customWidth="1"/>
    <col min="9218" max="9218" width="5" style="142" customWidth="1"/>
    <col min="9219" max="9219" width="6.875" style="142" customWidth="1"/>
    <col min="9220" max="9220" width="9.25" style="142" customWidth="1"/>
    <col min="9221" max="9228" width="8.375" style="142" customWidth="1"/>
    <col min="9229" max="9229" width="7.125" style="142" customWidth="1"/>
    <col min="9230" max="9472" width="9" style="142"/>
    <col min="9473" max="9473" width="3.375" style="142" customWidth="1"/>
    <col min="9474" max="9474" width="5" style="142" customWidth="1"/>
    <col min="9475" max="9475" width="6.875" style="142" customWidth="1"/>
    <col min="9476" max="9476" width="9.25" style="142" customWidth="1"/>
    <col min="9477" max="9484" width="8.375" style="142" customWidth="1"/>
    <col min="9485" max="9485" width="7.125" style="142" customWidth="1"/>
    <col min="9486" max="9728" width="9" style="142"/>
    <col min="9729" max="9729" width="3.375" style="142" customWidth="1"/>
    <col min="9730" max="9730" width="5" style="142" customWidth="1"/>
    <col min="9731" max="9731" width="6.875" style="142" customWidth="1"/>
    <col min="9732" max="9732" width="9.25" style="142" customWidth="1"/>
    <col min="9733" max="9740" width="8.375" style="142" customWidth="1"/>
    <col min="9741" max="9741" width="7.125" style="142" customWidth="1"/>
    <col min="9742" max="9984" width="9" style="142"/>
    <col min="9985" max="9985" width="3.375" style="142" customWidth="1"/>
    <col min="9986" max="9986" width="5" style="142" customWidth="1"/>
    <col min="9987" max="9987" width="6.875" style="142" customWidth="1"/>
    <col min="9988" max="9988" width="9.25" style="142" customWidth="1"/>
    <col min="9989" max="9996" width="8.375" style="142" customWidth="1"/>
    <col min="9997" max="9997" width="7.125" style="142" customWidth="1"/>
    <col min="9998" max="10240" width="9" style="142"/>
    <col min="10241" max="10241" width="3.375" style="142" customWidth="1"/>
    <col min="10242" max="10242" width="5" style="142" customWidth="1"/>
    <col min="10243" max="10243" width="6.875" style="142" customWidth="1"/>
    <col min="10244" max="10244" width="9.25" style="142" customWidth="1"/>
    <col min="10245" max="10252" width="8.375" style="142" customWidth="1"/>
    <col min="10253" max="10253" width="7.125" style="142" customWidth="1"/>
    <col min="10254" max="10496" width="9" style="142"/>
    <col min="10497" max="10497" width="3.375" style="142" customWidth="1"/>
    <col min="10498" max="10498" width="5" style="142" customWidth="1"/>
    <col min="10499" max="10499" width="6.875" style="142" customWidth="1"/>
    <col min="10500" max="10500" width="9.25" style="142" customWidth="1"/>
    <col min="10501" max="10508" width="8.375" style="142" customWidth="1"/>
    <col min="10509" max="10509" width="7.125" style="142" customWidth="1"/>
    <col min="10510" max="10752" width="9" style="142"/>
    <col min="10753" max="10753" width="3.375" style="142" customWidth="1"/>
    <col min="10754" max="10754" width="5" style="142" customWidth="1"/>
    <col min="10755" max="10755" width="6.875" style="142" customWidth="1"/>
    <col min="10756" max="10756" width="9.25" style="142" customWidth="1"/>
    <col min="10757" max="10764" width="8.375" style="142" customWidth="1"/>
    <col min="10765" max="10765" width="7.125" style="142" customWidth="1"/>
    <col min="10766" max="11008" width="9" style="142"/>
    <col min="11009" max="11009" width="3.375" style="142" customWidth="1"/>
    <col min="11010" max="11010" width="5" style="142" customWidth="1"/>
    <col min="11011" max="11011" width="6.875" style="142" customWidth="1"/>
    <col min="11012" max="11012" width="9.25" style="142" customWidth="1"/>
    <col min="11013" max="11020" width="8.375" style="142" customWidth="1"/>
    <col min="11021" max="11021" width="7.125" style="142" customWidth="1"/>
    <col min="11022" max="11264" width="9" style="142"/>
    <col min="11265" max="11265" width="3.375" style="142" customWidth="1"/>
    <col min="11266" max="11266" width="5" style="142" customWidth="1"/>
    <col min="11267" max="11267" width="6.875" style="142" customWidth="1"/>
    <col min="11268" max="11268" width="9.25" style="142" customWidth="1"/>
    <col min="11269" max="11276" width="8.375" style="142" customWidth="1"/>
    <col min="11277" max="11277" width="7.125" style="142" customWidth="1"/>
    <col min="11278" max="11520" width="9" style="142"/>
    <col min="11521" max="11521" width="3.375" style="142" customWidth="1"/>
    <col min="11522" max="11522" width="5" style="142" customWidth="1"/>
    <col min="11523" max="11523" width="6.875" style="142" customWidth="1"/>
    <col min="11524" max="11524" width="9.25" style="142" customWidth="1"/>
    <col min="11525" max="11532" width="8.375" style="142" customWidth="1"/>
    <col min="11533" max="11533" width="7.125" style="142" customWidth="1"/>
    <col min="11534" max="11776" width="9" style="142"/>
    <col min="11777" max="11777" width="3.375" style="142" customWidth="1"/>
    <col min="11778" max="11778" width="5" style="142" customWidth="1"/>
    <col min="11779" max="11779" width="6.875" style="142" customWidth="1"/>
    <col min="11780" max="11780" width="9.25" style="142" customWidth="1"/>
    <col min="11781" max="11788" width="8.375" style="142" customWidth="1"/>
    <col min="11789" max="11789" width="7.125" style="142" customWidth="1"/>
    <col min="11790" max="12032" width="9" style="142"/>
    <col min="12033" max="12033" width="3.375" style="142" customWidth="1"/>
    <col min="12034" max="12034" width="5" style="142" customWidth="1"/>
    <col min="12035" max="12035" width="6.875" style="142" customWidth="1"/>
    <col min="12036" max="12036" width="9.25" style="142" customWidth="1"/>
    <col min="12037" max="12044" width="8.375" style="142" customWidth="1"/>
    <col min="12045" max="12045" width="7.125" style="142" customWidth="1"/>
    <col min="12046" max="12288" width="9" style="142"/>
    <col min="12289" max="12289" width="3.375" style="142" customWidth="1"/>
    <col min="12290" max="12290" width="5" style="142" customWidth="1"/>
    <col min="12291" max="12291" width="6.875" style="142" customWidth="1"/>
    <col min="12292" max="12292" width="9.25" style="142" customWidth="1"/>
    <col min="12293" max="12300" width="8.375" style="142" customWidth="1"/>
    <col min="12301" max="12301" width="7.125" style="142" customWidth="1"/>
    <col min="12302" max="12544" width="9" style="142"/>
    <col min="12545" max="12545" width="3.375" style="142" customWidth="1"/>
    <col min="12546" max="12546" width="5" style="142" customWidth="1"/>
    <col min="12547" max="12547" width="6.875" style="142" customWidth="1"/>
    <col min="12548" max="12548" width="9.25" style="142" customWidth="1"/>
    <col min="12549" max="12556" width="8.375" style="142" customWidth="1"/>
    <col min="12557" max="12557" width="7.125" style="142" customWidth="1"/>
    <col min="12558" max="12800" width="9" style="142"/>
    <col min="12801" max="12801" width="3.375" style="142" customWidth="1"/>
    <col min="12802" max="12802" width="5" style="142" customWidth="1"/>
    <col min="12803" max="12803" width="6.875" style="142" customWidth="1"/>
    <col min="12804" max="12804" width="9.25" style="142" customWidth="1"/>
    <col min="12805" max="12812" width="8.375" style="142" customWidth="1"/>
    <col min="12813" max="12813" width="7.125" style="142" customWidth="1"/>
    <col min="12814" max="13056" width="9" style="142"/>
    <col min="13057" max="13057" width="3.375" style="142" customWidth="1"/>
    <col min="13058" max="13058" width="5" style="142" customWidth="1"/>
    <col min="13059" max="13059" width="6.875" style="142" customWidth="1"/>
    <col min="13060" max="13060" width="9.25" style="142" customWidth="1"/>
    <col min="13061" max="13068" width="8.375" style="142" customWidth="1"/>
    <col min="13069" max="13069" width="7.125" style="142" customWidth="1"/>
    <col min="13070" max="13312" width="9" style="142"/>
    <col min="13313" max="13313" width="3.375" style="142" customWidth="1"/>
    <col min="13314" max="13314" width="5" style="142" customWidth="1"/>
    <col min="13315" max="13315" width="6.875" style="142" customWidth="1"/>
    <col min="13316" max="13316" width="9.25" style="142" customWidth="1"/>
    <col min="13317" max="13324" width="8.375" style="142" customWidth="1"/>
    <col min="13325" max="13325" width="7.125" style="142" customWidth="1"/>
    <col min="13326" max="13568" width="9" style="142"/>
    <col min="13569" max="13569" width="3.375" style="142" customWidth="1"/>
    <col min="13570" max="13570" width="5" style="142" customWidth="1"/>
    <col min="13571" max="13571" width="6.875" style="142" customWidth="1"/>
    <col min="13572" max="13572" width="9.25" style="142" customWidth="1"/>
    <col min="13573" max="13580" width="8.375" style="142" customWidth="1"/>
    <col min="13581" max="13581" width="7.125" style="142" customWidth="1"/>
    <col min="13582" max="13824" width="9" style="142"/>
    <col min="13825" max="13825" width="3.375" style="142" customWidth="1"/>
    <col min="13826" max="13826" width="5" style="142" customWidth="1"/>
    <col min="13827" max="13827" width="6.875" style="142" customWidth="1"/>
    <col min="13828" max="13828" width="9.25" style="142" customWidth="1"/>
    <col min="13829" max="13836" width="8.375" style="142" customWidth="1"/>
    <col min="13837" max="13837" width="7.125" style="142" customWidth="1"/>
    <col min="13838" max="14080" width="9" style="142"/>
    <col min="14081" max="14081" width="3.375" style="142" customWidth="1"/>
    <col min="14082" max="14082" width="5" style="142" customWidth="1"/>
    <col min="14083" max="14083" width="6.875" style="142" customWidth="1"/>
    <col min="14084" max="14084" width="9.25" style="142" customWidth="1"/>
    <col min="14085" max="14092" width="8.375" style="142" customWidth="1"/>
    <col min="14093" max="14093" width="7.125" style="142" customWidth="1"/>
    <col min="14094" max="14336" width="9" style="142"/>
    <col min="14337" max="14337" width="3.375" style="142" customWidth="1"/>
    <col min="14338" max="14338" width="5" style="142" customWidth="1"/>
    <col min="14339" max="14339" width="6.875" style="142" customWidth="1"/>
    <col min="14340" max="14340" width="9.25" style="142" customWidth="1"/>
    <col min="14341" max="14348" width="8.375" style="142" customWidth="1"/>
    <col min="14349" max="14349" width="7.125" style="142" customWidth="1"/>
    <col min="14350" max="14592" width="9" style="142"/>
    <col min="14593" max="14593" width="3.375" style="142" customWidth="1"/>
    <col min="14594" max="14594" width="5" style="142" customWidth="1"/>
    <col min="14595" max="14595" width="6.875" style="142" customWidth="1"/>
    <col min="14596" max="14596" width="9.25" style="142" customWidth="1"/>
    <col min="14597" max="14604" width="8.375" style="142" customWidth="1"/>
    <col min="14605" max="14605" width="7.125" style="142" customWidth="1"/>
    <col min="14606" max="14848" width="9" style="142"/>
    <col min="14849" max="14849" width="3.375" style="142" customWidth="1"/>
    <col min="14850" max="14850" width="5" style="142" customWidth="1"/>
    <col min="14851" max="14851" width="6.875" style="142" customWidth="1"/>
    <col min="14852" max="14852" width="9.25" style="142" customWidth="1"/>
    <col min="14853" max="14860" width="8.375" style="142" customWidth="1"/>
    <col min="14861" max="14861" width="7.125" style="142" customWidth="1"/>
    <col min="14862" max="15104" width="9" style="142"/>
    <col min="15105" max="15105" width="3.375" style="142" customWidth="1"/>
    <col min="15106" max="15106" width="5" style="142" customWidth="1"/>
    <col min="15107" max="15107" width="6.875" style="142" customWidth="1"/>
    <col min="15108" max="15108" width="9.25" style="142" customWidth="1"/>
    <col min="15109" max="15116" width="8.375" style="142" customWidth="1"/>
    <col min="15117" max="15117" width="7.125" style="142" customWidth="1"/>
    <col min="15118" max="15360" width="9" style="142"/>
    <col min="15361" max="15361" width="3.375" style="142" customWidth="1"/>
    <col min="15362" max="15362" width="5" style="142" customWidth="1"/>
    <col min="15363" max="15363" width="6.875" style="142" customWidth="1"/>
    <col min="15364" max="15364" width="9.25" style="142" customWidth="1"/>
    <col min="15365" max="15372" width="8.375" style="142" customWidth="1"/>
    <col min="15373" max="15373" width="7.125" style="142" customWidth="1"/>
    <col min="15374" max="15616" width="9" style="142"/>
    <col min="15617" max="15617" width="3.375" style="142" customWidth="1"/>
    <col min="15618" max="15618" width="5" style="142" customWidth="1"/>
    <col min="15619" max="15619" width="6.875" style="142" customWidth="1"/>
    <col min="15620" max="15620" width="9.25" style="142" customWidth="1"/>
    <col min="15621" max="15628" width="8.375" style="142" customWidth="1"/>
    <col min="15629" max="15629" width="7.125" style="142" customWidth="1"/>
    <col min="15630" max="15872" width="9" style="142"/>
    <col min="15873" max="15873" width="3.375" style="142" customWidth="1"/>
    <col min="15874" max="15874" width="5" style="142" customWidth="1"/>
    <col min="15875" max="15875" width="6.875" style="142" customWidth="1"/>
    <col min="15876" max="15876" width="9.25" style="142" customWidth="1"/>
    <col min="15877" max="15884" width="8.375" style="142" customWidth="1"/>
    <col min="15885" max="15885" width="7.125" style="142" customWidth="1"/>
    <col min="15886" max="16128" width="9" style="142"/>
    <col min="16129" max="16129" width="3.375" style="142" customWidth="1"/>
    <col min="16130" max="16130" width="5" style="142" customWidth="1"/>
    <col min="16131" max="16131" width="6.875" style="142" customWidth="1"/>
    <col min="16132" max="16132" width="9.25" style="142" customWidth="1"/>
    <col min="16133" max="16140" width="8.375" style="142" customWidth="1"/>
    <col min="16141" max="16141" width="7.125" style="142" customWidth="1"/>
    <col min="16142" max="16384" width="9" style="142"/>
  </cols>
  <sheetData>
    <row r="1" spans="2:13" ht="29.25" customHeight="1">
      <c r="L1" s="143" t="s">
        <v>208</v>
      </c>
    </row>
    <row r="2" spans="2:13" ht="16.5" customHeight="1">
      <c r="M2" s="144"/>
    </row>
    <row r="3" spans="2:13" ht="17.25">
      <c r="C3" s="257" t="s">
        <v>376</v>
      </c>
      <c r="D3" s="257"/>
      <c r="E3" s="257"/>
      <c r="F3" s="257"/>
      <c r="G3" s="257"/>
      <c r="H3" s="257"/>
      <c r="I3" s="257"/>
      <c r="J3" s="257"/>
      <c r="K3" s="257"/>
      <c r="L3" s="257"/>
    </row>
    <row r="4" spans="2:13" ht="17.25">
      <c r="C4" s="81"/>
      <c r="D4" s="81"/>
      <c r="E4" s="81"/>
      <c r="F4" s="81"/>
      <c r="G4" s="81"/>
      <c r="H4" s="81"/>
      <c r="I4" s="81"/>
      <c r="J4" s="81"/>
      <c r="K4" s="81"/>
    </row>
    <row r="6" spans="2:13" ht="14.25">
      <c r="B6" s="82" t="s">
        <v>210</v>
      </c>
      <c r="D6" s="82"/>
      <c r="E6" s="82"/>
      <c r="F6" s="82"/>
      <c r="G6" s="82"/>
      <c r="H6" s="82"/>
      <c r="I6" s="82"/>
      <c r="J6" s="82"/>
      <c r="K6" s="82"/>
    </row>
    <row r="7" spans="2:13" s="83" customFormat="1" ht="12.75">
      <c r="C7" s="248"/>
      <c r="D7" s="248"/>
      <c r="E7" s="248"/>
      <c r="F7" s="248"/>
      <c r="G7" s="248"/>
      <c r="H7" s="248"/>
      <c r="I7" s="248"/>
      <c r="J7" s="248"/>
      <c r="K7" s="248"/>
    </row>
    <row r="8" spans="2:13" s="83" customFormat="1" ht="12.75">
      <c r="C8" s="84" t="s">
        <v>211</v>
      </c>
      <c r="D8" s="84"/>
      <c r="E8" s="84"/>
      <c r="F8" s="84"/>
      <c r="G8" s="84"/>
      <c r="H8" s="84"/>
      <c r="I8" s="84"/>
      <c r="J8" s="84"/>
      <c r="K8" s="84"/>
      <c r="L8" s="84"/>
    </row>
    <row r="9" spans="2:13" s="83" customFormat="1" ht="12.75">
      <c r="C9" s="85" t="s">
        <v>6</v>
      </c>
      <c r="D9" s="86" t="s">
        <v>3</v>
      </c>
      <c r="E9" s="86"/>
      <c r="F9" s="84"/>
      <c r="G9" s="84"/>
      <c r="H9" s="84"/>
      <c r="I9" s="84"/>
      <c r="J9" s="84"/>
      <c r="K9" s="84"/>
      <c r="L9" s="84"/>
    </row>
    <row r="10" spans="2:13" s="83" customFormat="1" ht="12.75">
      <c r="C10" s="87"/>
      <c r="D10" s="84"/>
      <c r="E10" s="84"/>
      <c r="F10" s="84"/>
      <c r="G10" s="84"/>
      <c r="H10" s="84"/>
      <c r="I10" s="84"/>
      <c r="J10" s="84"/>
      <c r="K10" s="84"/>
      <c r="L10" s="84"/>
    </row>
    <row r="11" spans="2:13" s="83" customFormat="1" ht="12.75">
      <c r="C11" s="84" t="s">
        <v>212</v>
      </c>
      <c r="D11" s="84"/>
      <c r="E11" s="84"/>
      <c r="F11" s="84"/>
      <c r="G11" s="84"/>
      <c r="H11" s="84"/>
      <c r="I11" s="84"/>
      <c r="J11" s="84"/>
      <c r="K11" s="84"/>
      <c r="L11" s="84"/>
    </row>
    <row r="12" spans="2:13" s="83" customFormat="1" ht="12.75">
      <c r="C12" s="87" t="s">
        <v>6</v>
      </c>
      <c r="D12" s="86" t="s">
        <v>3</v>
      </c>
      <c r="E12" s="84"/>
      <c r="F12" s="84"/>
      <c r="G12" s="84"/>
      <c r="H12" s="84"/>
      <c r="I12" s="84"/>
      <c r="J12" s="84"/>
      <c r="K12" s="84"/>
      <c r="L12" s="84"/>
    </row>
    <row r="13" spans="2:13" s="83" customFormat="1" ht="12.75">
      <c r="C13" s="84"/>
      <c r="D13" s="84"/>
      <c r="E13" s="84"/>
      <c r="F13" s="84"/>
      <c r="G13" s="84"/>
      <c r="H13" s="84"/>
      <c r="I13" s="84"/>
      <c r="J13" s="84"/>
      <c r="K13" s="84"/>
      <c r="L13" s="84"/>
    </row>
    <row r="14" spans="2:13" s="83" customFormat="1" ht="12.75">
      <c r="C14" s="84" t="s">
        <v>213</v>
      </c>
      <c r="D14" s="84"/>
      <c r="E14" s="84"/>
      <c r="F14" s="84"/>
      <c r="G14" s="84"/>
      <c r="H14" s="84"/>
      <c r="I14" s="84"/>
      <c r="J14" s="84"/>
      <c r="K14" s="84"/>
      <c r="L14" s="84"/>
    </row>
    <row r="15" spans="2:13" s="83" customFormat="1" ht="12.75">
      <c r="C15" s="85" t="s">
        <v>6</v>
      </c>
      <c r="D15" s="86" t="s">
        <v>214</v>
      </c>
      <c r="E15" s="86"/>
      <c r="F15" s="86"/>
      <c r="G15" s="86"/>
      <c r="H15" s="86"/>
      <c r="I15" s="84"/>
      <c r="J15" s="84"/>
      <c r="K15" s="84"/>
      <c r="L15" s="84"/>
    </row>
    <row r="16" spans="2:13" s="83" customFormat="1" ht="12.75">
      <c r="C16" s="85"/>
      <c r="D16" s="86" t="s">
        <v>377</v>
      </c>
      <c r="E16" s="86"/>
      <c r="F16" s="86" t="s">
        <v>3</v>
      </c>
      <c r="G16" s="86"/>
      <c r="H16" s="86"/>
      <c r="I16" s="84"/>
      <c r="J16" s="84"/>
      <c r="K16" s="84"/>
      <c r="L16" s="84"/>
    </row>
    <row r="17" spans="2:12" s="83" customFormat="1" ht="12.75">
      <c r="C17" s="84"/>
      <c r="D17" s="84"/>
      <c r="E17" s="84"/>
      <c r="F17" s="84"/>
      <c r="G17" s="84"/>
      <c r="H17" s="84"/>
      <c r="I17" s="84"/>
      <c r="J17" s="84"/>
      <c r="K17" s="84"/>
      <c r="L17" s="84"/>
    </row>
    <row r="18" spans="2:12" s="83" customFormat="1" ht="12.75">
      <c r="C18" s="84" t="s">
        <v>217</v>
      </c>
      <c r="D18" s="84"/>
      <c r="E18" s="84"/>
      <c r="F18" s="84"/>
      <c r="G18" s="84"/>
      <c r="H18" s="84"/>
      <c r="I18" s="84"/>
      <c r="J18" s="84"/>
      <c r="K18" s="84"/>
      <c r="L18" s="84"/>
    </row>
    <row r="19" spans="2:12" s="83" customFormat="1" ht="12.75">
      <c r="C19" s="85" t="s">
        <v>6</v>
      </c>
      <c r="D19" s="86" t="s">
        <v>15</v>
      </c>
      <c r="E19" s="86"/>
      <c r="F19" s="86" t="s">
        <v>3</v>
      </c>
      <c r="G19" s="86"/>
      <c r="H19" s="86"/>
      <c r="I19" s="86"/>
      <c r="J19" s="86"/>
      <c r="K19" s="86"/>
      <c r="L19" s="86"/>
    </row>
    <row r="20" spans="2:12" s="83" customFormat="1" ht="12.75">
      <c r="C20" s="85" t="s">
        <v>6</v>
      </c>
      <c r="D20" s="86" t="s">
        <v>19</v>
      </c>
      <c r="E20" s="86"/>
      <c r="F20" s="86" t="s">
        <v>218</v>
      </c>
      <c r="G20" s="86"/>
      <c r="H20" s="86"/>
      <c r="I20" s="86"/>
      <c r="J20" s="86"/>
      <c r="K20" s="86"/>
      <c r="L20" s="86"/>
    </row>
    <row r="21" spans="2:12" s="83" customFormat="1" ht="12.75">
      <c r="C21" s="85"/>
      <c r="D21" s="86"/>
      <c r="E21" s="86"/>
      <c r="F21" s="86" t="s">
        <v>219</v>
      </c>
      <c r="G21" s="86"/>
      <c r="H21" s="86"/>
      <c r="I21" s="86"/>
      <c r="J21" s="86"/>
      <c r="K21" s="86"/>
      <c r="L21" s="86"/>
    </row>
    <row r="22" spans="2:12" s="83" customFormat="1" ht="12.75">
      <c r="C22" s="85"/>
      <c r="D22" s="86"/>
      <c r="E22" s="86"/>
      <c r="F22" s="86" t="s">
        <v>220</v>
      </c>
      <c r="G22" s="86"/>
      <c r="H22" s="86"/>
      <c r="I22" s="86"/>
      <c r="J22" s="86"/>
      <c r="K22" s="86"/>
      <c r="L22" s="86"/>
    </row>
    <row r="23" spans="2:12" s="83" customFormat="1" ht="12.75">
      <c r="C23" s="85" t="s">
        <v>6</v>
      </c>
      <c r="D23" s="86" t="s">
        <v>22</v>
      </c>
      <c r="E23" s="86"/>
      <c r="F23" s="86" t="s">
        <v>296</v>
      </c>
      <c r="G23" s="86"/>
      <c r="H23" s="86"/>
      <c r="I23" s="86"/>
      <c r="J23" s="86"/>
      <c r="K23" s="86"/>
      <c r="L23" s="86"/>
    </row>
    <row r="24" spans="2:12" s="83" customFormat="1" ht="12.75">
      <c r="C24" s="86"/>
      <c r="D24" s="86"/>
      <c r="E24" s="86"/>
      <c r="F24" s="86" t="s">
        <v>279</v>
      </c>
      <c r="G24" s="86"/>
      <c r="H24" s="86"/>
      <c r="I24" s="86"/>
      <c r="J24" s="86"/>
      <c r="K24" s="86"/>
      <c r="L24" s="86"/>
    </row>
    <row r="25" spans="2:12" s="83" customFormat="1" ht="12.75">
      <c r="C25" s="86"/>
      <c r="D25" s="86"/>
      <c r="E25" s="86"/>
      <c r="F25" s="86" t="s">
        <v>27</v>
      </c>
      <c r="G25" s="86"/>
      <c r="H25" s="86"/>
      <c r="I25" s="86"/>
      <c r="J25" s="86"/>
      <c r="K25" s="86"/>
      <c r="L25" s="86"/>
    </row>
    <row r="26" spans="2:12" s="83" customFormat="1" ht="12.75"/>
    <row r="27" spans="2:12" ht="14.25">
      <c r="B27" s="82" t="s">
        <v>221</v>
      </c>
      <c r="D27" s="82"/>
      <c r="E27" s="82"/>
      <c r="F27" s="82"/>
      <c r="G27" s="82"/>
      <c r="H27" s="82"/>
      <c r="I27" s="82"/>
      <c r="J27" s="82"/>
      <c r="K27" s="82"/>
    </row>
    <row r="28" spans="2:12" s="83" customFormat="1" ht="12.75">
      <c r="C28" s="85" t="s">
        <v>6</v>
      </c>
      <c r="D28" s="86" t="s">
        <v>3</v>
      </c>
    </row>
    <row r="29" spans="2:12" s="83" customFormat="1" ht="12.75">
      <c r="C29" s="248"/>
      <c r="D29" s="248"/>
      <c r="E29" s="248"/>
      <c r="F29" s="248"/>
      <c r="G29" s="248"/>
      <c r="H29" s="248"/>
      <c r="I29" s="248"/>
      <c r="J29" s="248"/>
      <c r="K29" s="248"/>
    </row>
    <row r="30" spans="2:12" s="83" customFormat="1" ht="12.75"/>
    <row r="31" spans="2:12" ht="14.25">
      <c r="B31" s="82" t="s">
        <v>222</v>
      </c>
      <c r="D31" s="82"/>
      <c r="E31" s="82"/>
      <c r="F31" s="82"/>
      <c r="G31" s="82"/>
      <c r="H31" s="82"/>
      <c r="I31" s="82"/>
      <c r="J31" s="82"/>
      <c r="K31" s="82"/>
    </row>
    <row r="32" spans="2:12" s="83" customFormat="1" ht="12.75">
      <c r="C32" s="88"/>
      <c r="D32" s="88"/>
      <c r="E32" s="88"/>
      <c r="F32" s="88"/>
      <c r="G32" s="88"/>
      <c r="H32" s="88"/>
      <c r="I32" s="88"/>
      <c r="J32" s="88"/>
      <c r="K32" s="88"/>
    </row>
    <row r="33" spans="2:13" s="83" customFormat="1" ht="12.75">
      <c r="B33" s="84"/>
      <c r="C33" s="258" t="s">
        <v>280</v>
      </c>
      <c r="D33" s="258"/>
      <c r="E33" s="258"/>
      <c r="F33" s="258"/>
      <c r="G33" s="258"/>
      <c r="H33" s="258"/>
      <c r="I33" s="258"/>
      <c r="J33" s="258"/>
      <c r="K33" s="258"/>
      <c r="L33" s="86"/>
    </row>
    <row r="34" spans="2:13" s="83" customFormat="1" ht="12.75">
      <c r="B34" s="84"/>
      <c r="C34" s="86" t="s">
        <v>297</v>
      </c>
      <c r="D34" s="86"/>
      <c r="E34" s="86"/>
      <c r="F34" s="86"/>
      <c r="G34" s="86"/>
      <c r="H34" s="86"/>
      <c r="I34" s="86"/>
      <c r="J34" s="86"/>
      <c r="K34" s="86"/>
      <c r="L34" s="86"/>
    </row>
    <row r="35" spans="2:13" s="83" customFormat="1" ht="12.75"/>
    <row r="36" spans="2:13" ht="24.75" customHeight="1">
      <c r="B36" s="89" t="s">
        <v>224</v>
      </c>
      <c r="D36" s="89"/>
      <c r="E36" s="89"/>
      <c r="F36" s="89"/>
      <c r="G36" s="89"/>
      <c r="H36" s="89"/>
      <c r="I36" s="89"/>
      <c r="J36" s="89"/>
      <c r="K36" s="89"/>
    </row>
    <row r="37" spans="2:13" s="145" customFormat="1" ht="16.5" customHeight="1">
      <c r="B37" s="90"/>
      <c r="C37" s="259" t="s">
        <v>225</v>
      </c>
      <c r="D37" s="259"/>
      <c r="E37" s="259"/>
      <c r="F37" s="259"/>
      <c r="G37" s="259"/>
      <c r="H37" s="259"/>
      <c r="I37" s="259"/>
      <c r="J37" s="259"/>
      <c r="K37" s="259"/>
      <c r="L37" s="90"/>
      <c r="M37" s="90"/>
    </row>
    <row r="38" spans="2:13" s="83" customFormat="1" ht="14.25" customHeight="1">
      <c r="B38" s="84"/>
      <c r="C38" s="91" t="s">
        <v>378</v>
      </c>
      <c r="D38" s="92"/>
      <c r="E38" s="92"/>
      <c r="F38" s="92"/>
      <c r="G38" s="92"/>
      <c r="H38" s="92"/>
      <c r="I38" s="92"/>
      <c r="J38" s="92"/>
      <c r="K38" s="92"/>
      <c r="L38" s="84"/>
      <c r="M38" s="84"/>
    </row>
    <row r="39" spans="2:13" s="83" customFormat="1" ht="15" customHeight="1">
      <c r="B39" s="84"/>
      <c r="C39" s="93" t="s">
        <v>379</v>
      </c>
      <c r="D39" s="86"/>
      <c r="E39" s="86"/>
      <c r="F39" s="86"/>
      <c r="G39" s="86"/>
      <c r="H39" s="86"/>
      <c r="I39" s="86"/>
      <c r="J39" s="86"/>
      <c r="K39" s="86"/>
      <c r="L39" s="86"/>
      <c r="M39" s="84"/>
    </row>
    <row r="40" spans="2:13" s="83" customFormat="1" ht="12.75">
      <c r="B40" s="84"/>
      <c r="C40" s="258" t="s">
        <v>380</v>
      </c>
      <c r="D40" s="258"/>
      <c r="E40" s="258"/>
      <c r="F40" s="258"/>
      <c r="G40" s="258"/>
      <c r="H40" s="258"/>
      <c r="I40" s="258"/>
      <c r="J40" s="258"/>
      <c r="K40" s="258"/>
      <c r="L40" s="258"/>
      <c r="M40" s="84"/>
    </row>
    <row r="41" spans="2:13" s="83" customFormat="1" ht="12.75">
      <c r="C41" s="94"/>
    </row>
    <row r="42" spans="2:13" ht="14.25">
      <c r="B42" s="82" t="s">
        <v>234</v>
      </c>
      <c r="D42" s="82"/>
      <c r="E42" s="82"/>
      <c r="F42" s="82"/>
      <c r="G42" s="82"/>
      <c r="H42" s="82"/>
      <c r="I42" s="82"/>
      <c r="J42" s="82"/>
      <c r="K42" s="82"/>
    </row>
    <row r="43" spans="2:13" s="83" customFormat="1" ht="12.75"/>
    <row r="44" spans="2:13" s="83" customFormat="1" ht="12.75">
      <c r="C44" s="83" t="s">
        <v>149</v>
      </c>
    </row>
    <row r="45" spans="2:13" s="83" customFormat="1" ht="12.75"/>
    <row r="46" spans="2:13" s="83" customFormat="1" ht="12.75">
      <c r="C46" s="251" t="s">
        <v>151</v>
      </c>
      <c r="D46" s="251"/>
      <c r="E46" s="251" t="s">
        <v>152</v>
      </c>
      <c r="F46" s="251"/>
      <c r="G46" s="251" t="s">
        <v>153</v>
      </c>
      <c r="H46" s="251"/>
      <c r="I46" s="251" t="s">
        <v>154</v>
      </c>
      <c r="J46" s="251"/>
      <c r="K46" s="251" t="s">
        <v>155</v>
      </c>
      <c r="L46" s="251"/>
    </row>
    <row r="47" spans="2:13" s="83" customFormat="1" ht="12.75">
      <c r="C47" s="252" t="s">
        <v>156</v>
      </c>
      <c r="D47" s="252"/>
      <c r="E47" s="176">
        <v>162127351</v>
      </c>
      <c r="F47" s="176"/>
      <c r="G47" s="176"/>
      <c r="H47" s="176"/>
      <c r="I47" s="176"/>
      <c r="J47" s="176"/>
      <c r="K47" s="176">
        <f>E47+G47-I47</f>
        <v>162127351</v>
      </c>
      <c r="L47" s="176"/>
    </row>
    <row r="48" spans="2:13" s="83" customFormat="1" ht="12.75">
      <c r="C48" s="252" t="s">
        <v>157</v>
      </c>
      <c r="D48" s="252"/>
      <c r="E48" s="176">
        <v>123823432</v>
      </c>
      <c r="F48" s="176"/>
      <c r="G48" s="176">
        <v>1428393</v>
      </c>
      <c r="H48" s="176"/>
      <c r="I48" s="176">
        <v>8140542</v>
      </c>
      <c r="J48" s="176"/>
      <c r="K48" s="176">
        <f>E48+G48-I48</f>
        <v>117111283</v>
      </c>
      <c r="L48" s="176"/>
    </row>
    <row r="49" spans="2:12" s="83" customFormat="1" ht="12.75">
      <c r="C49" s="252"/>
      <c r="D49" s="252"/>
      <c r="E49" s="176"/>
      <c r="F49" s="176"/>
      <c r="G49" s="176"/>
      <c r="H49" s="176"/>
      <c r="I49" s="176"/>
      <c r="J49" s="176"/>
      <c r="K49" s="176"/>
      <c r="L49" s="176"/>
    </row>
    <row r="50" spans="2:12" s="83" customFormat="1" ht="12.75">
      <c r="C50" s="252"/>
      <c r="D50" s="252"/>
      <c r="E50" s="176"/>
      <c r="F50" s="176"/>
      <c r="G50" s="176"/>
      <c r="H50" s="176"/>
      <c r="I50" s="176"/>
      <c r="J50" s="176"/>
      <c r="K50" s="176"/>
      <c r="L50" s="176"/>
    </row>
    <row r="51" spans="2:12" s="83" customFormat="1" ht="12.75">
      <c r="C51" s="251" t="s">
        <v>158</v>
      </c>
      <c r="D51" s="251"/>
      <c r="E51" s="176">
        <f>SUM(E47:F50)</f>
        <v>285950783</v>
      </c>
      <c r="F51" s="176"/>
      <c r="G51" s="176">
        <f>SUM(G47:H50)</f>
        <v>1428393</v>
      </c>
      <c r="H51" s="176"/>
      <c r="I51" s="176">
        <f>SUM(I47:J50)</f>
        <v>8140542</v>
      </c>
      <c r="J51" s="176"/>
      <c r="K51" s="176">
        <f>SUM(K47:L50)</f>
        <v>279238634</v>
      </c>
      <c r="L51" s="176"/>
    </row>
    <row r="52" spans="2:12" s="83" customFormat="1" ht="12.75"/>
    <row r="53" spans="2:12" ht="14.25" customHeight="1">
      <c r="B53" s="95" t="s">
        <v>311</v>
      </c>
      <c r="D53" s="95"/>
      <c r="E53" s="95"/>
      <c r="F53" s="95"/>
      <c r="G53" s="95"/>
      <c r="H53" s="95"/>
      <c r="I53" s="95"/>
      <c r="J53" s="95"/>
      <c r="K53" s="95"/>
    </row>
    <row r="54" spans="2:12" ht="15.75" customHeight="1">
      <c r="B54" s="96"/>
      <c r="D54" s="133" t="s">
        <v>492</v>
      </c>
      <c r="E54" s="95"/>
      <c r="F54" s="95"/>
      <c r="G54" s="95"/>
      <c r="H54" s="95"/>
      <c r="I54" s="95"/>
      <c r="J54" s="95"/>
      <c r="K54" s="95"/>
    </row>
    <row r="55" spans="2:12" s="83" customFormat="1" ht="12.75">
      <c r="C55" s="57"/>
      <c r="D55" s="86"/>
      <c r="E55" s="97"/>
      <c r="F55" s="98"/>
      <c r="G55" s="98"/>
      <c r="H55" s="98"/>
      <c r="I55" s="98"/>
      <c r="J55" s="98"/>
      <c r="K55" s="98"/>
    </row>
    <row r="56" spans="2:12" s="83" customFormat="1" ht="12.75" hidden="1">
      <c r="B56" s="99" t="s">
        <v>238</v>
      </c>
      <c r="C56" s="98" t="s">
        <v>239</v>
      </c>
      <c r="D56" s="98"/>
      <c r="E56" s="98"/>
      <c r="F56" s="98"/>
      <c r="G56" s="98"/>
      <c r="H56" s="98"/>
      <c r="I56" s="98"/>
      <c r="J56" s="98"/>
      <c r="K56" s="98"/>
    </row>
    <row r="57" spans="2:12" s="83" customFormat="1" ht="12.75" hidden="1">
      <c r="C57" s="100" t="s">
        <v>240</v>
      </c>
      <c r="D57" s="100"/>
      <c r="E57" s="100"/>
      <c r="F57" s="100"/>
      <c r="G57" s="100"/>
      <c r="H57" s="100"/>
      <c r="I57" s="100"/>
      <c r="J57" s="100"/>
      <c r="K57" s="100"/>
    </row>
    <row r="58" spans="2:12" s="83" customFormat="1" ht="12.75">
      <c r="C58" s="100"/>
      <c r="D58" s="100"/>
      <c r="E58" s="100"/>
      <c r="F58" s="100"/>
      <c r="G58" s="100"/>
      <c r="H58" s="100"/>
      <c r="I58" s="100"/>
      <c r="J58" s="100"/>
      <c r="K58" s="100"/>
    </row>
    <row r="59" spans="2:12" s="83" customFormat="1" ht="12.75">
      <c r="C59" s="100"/>
      <c r="D59" s="100"/>
      <c r="E59" s="100"/>
      <c r="F59" s="100"/>
      <c r="G59" s="100"/>
      <c r="H59" s="100"/>
      <c r="I59" s="100"/>
      <c r="J59" s="100"/>
      <c r="K59" s="100"/>
    </row>
    <row r="60" spans="2:12" s="83" customFormat="1" ht="12.75">
      <c r="C60" s="100"/>
      <c r="D60" s="100"/>
      <c r="E60" s="100"/>
      <c r="F60" s="100"/>
      <c r="G60" s="100"/>
      <c r="H60" s="100"/>
      <c r="I60" s="100"/>
      <c r="J60" s="100"/>
      <c r="K60" s="100"/>
    </row>
    <row r="61" spans="2:12" s="83" customFormat="1" ht="12.75">
      <c r="C61" s="100"/>
      <c r="D61" s="100"/>
      <c r="E61" s="100"/>
      <c r="F61" s="100"/>
      <c r="G61" s="100"/>
      <c r="H61" s="100"/>
      <c r="I61" s="100"/>
      <c r="J61" s="100"/>
      <c r="K61" s="100"/>
    </row>
    <row r="62" spans="2:12" s="83" customFormat="1" ht="12.75">
      <c r="C62" s="100"/>
      <c r="D62" s="100"/>
      <c r="E62" s="100"/>
      <c r="F62" s="100"/>
      <c r="G62" s="100"/>
      <c r="H62" s="100"/>
      <c r="I62" s="100"/>
      <c r="J62" s="100"/>
      <c r="K62" s="100"/>
    </row>
    <row r="63" spans="2:12" s="83" customFormat="1" ht="12.75">
      <c r="C63" s="100"/>
      <c r="D63" s="100"/>
      <c r="E63" s="100"/>
      <c r="F63" s="100"/>
      <c r="G63" s="100"/>
      <c r="H63" s="100"/>
      <c r="I63" s="100"/>
      <c r="J63" s="100"/>
      <c r="K63" s="100"/>
    </row>
    <row r="64" spans="2:12" s="83" customFormat="1" ht="12.75">
      <c r="C64" s="100"/>
      <c r="D64" s="100"/>
      <c r="E64" s="100"/>
      <c r="F64" s="100"/>
      <c r="G64" s="100"/>
      <c r="H64" s="100"/>
      <c r="I64" s="100"/>
      <c r="J64" s="100"/>
      <c r="K64" s="100"/>
    </row>
    <row r="65" spans="2:13" s="83" customFormat="1" ht="12.75"/>
    <row r="66" spans="2:13" ht="14.25">
      <c r="B66" s="82" t="s">
        <v>241</v>
      </c>
      <c r="D66" s="82"/>
      <c r="E66" s="82"/>
      <c r="F66" s="82"/>
      <c r="G66" s="82"/>
      <c r="H66" s="82"/>
      <c r="I66" s="82"/>
      <c r="J66" s="82"/>
      <c r="K66" s="82"/>
    </row>
    <row r="67" spans="2:13" s="83" customFormat="1" ht="7.5" customHeight="1"/>
    <row r="68" spans="2:13" s="83" customFormat="1" ht="3" customHeight="1"/>
    <row r="69" spans="2:13" s="83" customFormat="1" ht="12.75">
      <c r="C69" s="83" t="s">
        <v>242</v>
      </c>
    </row>
    <row r="70" spans="2:13" s="83" customFormat="1" ht="13.5" customHeight="1">
      <c r="D70" s="83" t="s">
        <v>162</v>
      </c>
      <c r="G70" s="254">
        <v>0</v>
      </c>
      <c r="H70" s="254"/>
      <c r="I70" s="83" t="s">
        <v>163</v>
      </c>
    </row>
    <row r="71" spans="2:13" s="83" customFormat="1" ht="14.25" customHeight="1" thickBot="1">
      <c r="D71" s="83" t="s">
        <v>164</v>
      </c>
      <c r="G71" s="256">
        <v>0</v>
      </c>
      <c r="H71" s="256"/>
      <c r="I71" s="83" t="s">
        <v>163</v>
      </c>
    </row>
    <row r="72" spans="2:13" s="83" customFormat="1" ht="13.5" customHeight="1">
      <c r="D72" s="146"/>
      <c r="E72" s="146" t="s">
        <v>165</v>
      </c>
      <c r="F72" s="146"/>
      <c r="G72" s="253">
        <f>SUM(G70:H71)</f>
        <v>0</v>
      </c>
      <c r="H72" s="253"/>
      <c r="I72" s="83" t="s">
        <v>163</v>
      </c>
    </row>
    <row r="73" spans="2:13" s="83" customFormat="1" ht="6.75" customHeight="1"/>
    <row r="74" spans="2:13" s="83" customFormat="1" ht="6" customHeight="1"/>
    <row r="75" spans="2:13" s="83" customFormat="1" ht="12.75">
      <c r="C75" s="83" t="s">
        <v>243</v>
      </c>
      <c r="L75" s="246" t="s">
        <v>3</v>
      </c>
      <c r="M75" s="246"/>
    </row>
    <row r="76" spans="2:13" s="83" customFormat="1" ht="12.75">
      <c r="D76" s="83" t="s">
        <v>167</v>
      </c>
      <c r="G76" s="94"/>
      <c r="H76" s="94"/>
      <c r="I76" s="254">
        <v>0</v>
      </c>
      <c r="J76" s="254"/>
      <c r="K76" s="83" t="s">
        <v>163</v>
      </c>
    </row>
    <row r="77" spans="2:13" s="83" customFormat="1" thickBot="1">
      <c r="D77" s="255" t="s">
        <v>244</v>
      </c>
      <c r="E77" s="255"/>
      <c r="F77" s="255"/>
      <c r="G77" s="255"/>
      <c r="H77" s="255"/>
      <c r="I77" s="256">
        <v>0</v>
      </c>
      <c r="J77" s="256"/>
      <c r="K77" s="83" t="s">
        <v>163</v>
      </c>
    </row>
    <row r="78" spans="2:13" s="83" customFormat="1" ht="12.75">
      <c r="D78" s="146"/>
      <c r="E78" s="146" t="s">
        <v>165</v>
      </c>
      <c r="F78" s="146"/>
      <c r="G78" s="146"/>
      <c r="H78" s="147"/>
      <c r="I78" s="253">
        <f>SUM(I76:J77)</f>
        <v>0</v>
      </c>
      <c r="J78" s="253"/>
      <c r="K78" s="83" t="s">
        <v>163</v>
      </c>
    </row>
    <row r="79" spans="2:13" s="83" customFormat="1" ht="6" customHeight="1"/>
    <row r="80" spans="2:13" s="83" customFormat="1" ht="12.75"/>
    <row r="81" spans="2:11" s="83" customFormat="1" ht="12.75"/>
    <row r="82" spans="2:11" s="83" customFormat="1" ht="12.75"/>
    <row r="83" spans="2:11" ht="14.25">
      <c r="B83" s="82" t="s">
        <v>245</v>
      </c>
      <c r="D83" s="82"/>
      <c r="E83" s="82"/>
      <c r="F83" s="82"/>
      <c r="G83" s="82"/>
      <c r="H83" s="82"/>
      <c r="I83" s="82"/>
      <c r="J83" s="82"/>
      <c r="K83" s="82"/>
    </row>
    <row r="84" spans="2:11">
      <c r="C84" s="148" t="s">
        <v>246</v>
      </c>
    </row>
    <row r="85" spans="2:11" s="83" customFormat="1" ht="7.5" customHeight="1"/>
    <row r="86" spans="2:11" s="83" customFormat="1" ht="12.75">
      <c r="C86" s="83" t="s">
        <v>247</v>
      </c>
    </row>
    <row r="87" spans="2:11" s="83" customFormat="1" ht="12.75">
      <c r="J87" s="94" t="s">
        <v>170</v>
      </c>
    </row>
    <row r="88" spans="2:11" s="83" customFormat="1" ht="12.75">
      <c r="C88" s="251"/>
      <c r="D88" s="251"/>
      <c r="E88" s="251" t="s">
        <v>171</v>
      </c>
      <c r="F88" s="251"/>
      <c r="G88" s="251" t="s">
        <v>172</v>
      </c>
      <c r="H88" s="251"/>
      <c r="I88" s="251" t="s">
        <v>155</v>
      </c>
      <c r="J88" s="251"/>
    </row>
    <row r="89" spans="2:11" s="83" customFormat="1" ht="12.75">
      <c r="C89" s="252" t="s">
        <v>173</v>
      </c>
      <c r="D89" s="252"/>
      <c r="E89" s="176">
        <v>229739824</v>
      </c>
      <c r="F89" s="176"/>
      <c r="G89" s="176">
        <v>112628541</v>
      </c>
      <c r="H89" s="176"/>
      <c r="I89" s="176">
        <f>E89-G89</f>
        <v>117111283</v>
      </c>
      <c r="J89" s="176"/>
    </row>
    <row r="90" spans="2:11" s="83" customFormat="1" ht="12.75">
      <c r="C90" s="252" t="s">
        <v>175</v>
      </c>
      <c r="D90" s="252"/>
      <c r="E90" s="176">
        <v>36190300</v>
      </c>
      <c r="F90" s="176"/>
      <c r="G90" s="176">
        <v>27277475</v>
      </c>
      <c r="H90" s="176"/>
      <c r="I90" s="176">
        <f>E90-G90</f>
        <v>8912825</v>
      </c>
      <c r="J90" s="176"/>
    </row>
    <row r="91" spans="2:11" s="83" customFormat="1" ht="12.75">
      <c r="C91" s="252" t="s">
        <v>176</v>
      </c>
      <c r="D91" s="252"/>
      <c r="E91" s="176">
        <v>4584599</v>
      </c>
      <c r="F91" s="176"/>
      <c r="G91" s="176">
        <v>2877067</v>
      </c>
      <c r="H91" s="176"/>
      <c r="I91" s="176">
        <f>E91-G91</f>
        <v>1707532</v>
      </c>
      <c r="J91" s="176"/>
    </row>
    <row r="92" spans="2:11" s="83" customFormat="1" ht="12.75">
      <c r="C92" s="252" t="s">
        <v>250</v>
      </c>
      <c r="D92" s="252"/>
      <c r="E92" s="176">
        <v>1119430</v>
      </c>
      <c r="F92" s="176"/>
      <c r="G92" s="176">
        <v>1119429</v>
      </c>
      <c r="H92" s="176"/>
      <c r="I92" s="176">
        <f>E92-G92</f>
        <v>1</v>
      </c>
      <c r="J92" s="176"/>
    </row>
    <row r="93" spans="2:11" s="83" customFormat="1" ht="12.75">
      <c r="C93" s="252" t="s">
        <v>178</v>
      </c>
      <c r="D93" s="252"/>
      <c r="E93" s="176">
        <v>29444615</v>
      </c>
      <c r="F93" s="176"/>
      <c r="G93" s="176">
        <v>24304283</v>
      </c>
      <c r="H93" s="176"/>
      <c r="I93" s="176">
        <f>E93-G93</f>
        <v>5140332</v>
      </c>
      <c r="J93" s="176"/>
    </row>
    <row r="94" spans="2:11" s="83" customFormat="1" ht="12.75">
      <c r="C94" s="249"/>
      <c r="D94" s="250"/>
      <c r="E94" s="176"/>
      <c r="F94" s="176"/>
      <c r="G94" s="176"/>
      <c r="H94" s="176"/>
      <c r="I94" s="176"/>
      <c r="J94" s="176"/>
    </row>
    <row r="95" spans="2:11" s="83" customFormat="1" ht="12.75">
      <c r="C95" s="251" t="s">
        <v>158</v>
      </c>
      <c r="D95" s="251"/>
      <c r="E95" s="176">
        <f>SUM(E89:F94)</f>
        <v>301078768</v>
      </c>
      <c r="F95" s="176"/>
      <c r="G95" s="176">
        <f>SUM(G89:H94)</f>
        <v>168206795</v>
      </c>
      <c r="H95" s="176"/>
      <c r="I95" s="176">
        <f>SUM(I89:J94)</f>
        <v>132871973</v>
      </c>
      <c r="J95" s="176"/>
    </row>
    <row r="96" spans="2:11" s="83" customFormat="1" ht="13.5" customHeight="1"/>
    <row r="97" spans="2:13" s="83" customFormat="1" ht="13.5" customHeight="1"/>
    <row r="98" spans="2:13" ht="17.25" customHeight="1">
      <c r="B98" s="82" t="s">
        <v>251</v>
      </c>
      <c r="D98" s="82"/>
      <c r="E98" s="82"/>
      <c r="F98" s="82"/>
      <c r="G98" s="82"/>
      <c r="H98" s="82"/>
      <c r="I98" s="82"/>
      <c r="J98" s="82"/>
      <c r="K98" s="82"/>
    </row>
    <row r="99" spans="2:13">
      <c r="C99" s="148" t="s">
        <v>246</v>
      </c>
    </row>
    <row r="100" spans="2:13" s="83" customFormat="1" ht="6.75" customHeight="1"/>
    <row r="101" spans="2:13" s="83" customFormat="1" ht="12.75">
      <c r="C101" s="83" t="s">
        <v>252</v>
      </c>
    </row>
    <row r="102" spans="2:13" s="83" customFormat="1" ht="12.75">
      <c r="K102" s="94" t="s">
        <v>170</v>
      </c>
    </row>
    <row r="103" spans="2:13" s="83" customFormat="1" ht="12.75">
      <c r="C103" s="242"/>
      <c r="D103" s="243"/>
      <c r="E103" s="242" t="s">
        <v>253</v>
      </c>
      <c r="F103" s="243"/>
      <c r="G103" s="242" t="s">
        <v>254</v>
      </c>
      <c r="H103" s="247"/>
      <c r="I103" s="243"/>
      <c r="J103" s="242" t="s">
        <v>255</v>
      </c>
      <c r="K103" s="243"/>
    </row>
    <row r="104" spans="2:13" s="83" customFormat="1" ht="12.75">
      <c r="C104" s="244"/>
      <c r="D104" s="245"/>
      <c r="E104" s="242"/>
      <c r="F104" s="243"/>
      <c r="G104" s="242"/>
      <c r="H104" s="247"/>
      <c r="I104" s="243"/>
      <c r="J104" s="242"/>
      <c r="K104" s="243"/>
      <c r="L104" s="248" t="s">
        <v>256</v>
      </c>
      <c r="M104" s="248"/>
    </row>
    <row r="105" spans="2:13" s="83" customFormat="1" ht="12.75">
      <c r="C105" s="244"/>
      <c r="D105" s="245"/>
      <c r="E105" s="242"/>
      <c r="F105" s="243"/>
      <c r="G105" s="242"/>
      <c r="H105" s="247"/>
      <c r="I105" s="243"/>
      <c r="J105" s="242"/>
      <c r="K105" s="243"/>
    </row>
    <row r="106" spans="2:13" s="83" customFormat="1" ht="12.75">
      <c r="C106" s="244"/>
      <c r="D106" s="245"/>
      <c r="E106" s="242"/>
      <c r="F106" s="243"/>
      <c r="G106" s="242"/>
      <c r="H106" s="247"/>
      <c r="I106" s="243"/>
      <c r="J106" s="242"/>
      <c r="K106" s="243"/>
    </row>
    <row r="107" spans="2:13" s="83" customFormat="1" ht="12.75">
      <c r="C107" s="242" t="s">
        <v>257</v>
      </c>
      <c r="D107" s="243"/>
      <c r="E107" s="242"/>
      <c r="F107" s="243"/>
      <c r="G107" s="242"/>
      <c r="H107" s="247"/>
      <c r="I107" s="243"/>
      <c r="J107" s="242"/>
      <c r="K107" s="243"/>
    </row>
    <row r="108" spans="2:13" s="83" customFormat="1" ht="12.75">
      <c r="C108" s="149"/>
      <c r="D108" s="149"/>
      <c r="E108" s="149"/>
      <c r="F108" s="149"/>
      <c r="G108" s="149"/>
      <c r="H108" s="149"/>
      <c r="I108" s="149"/>
      <c r="J108" s="149"/>
      <c r="K108" s="149"/>
    </row>
    <row r="109" spans="2:13" s="83" customFormat="1" ht="12.75">
      <c r="C109" s="149"/>
      <c r="D109" s="149"/>
      <c r="E109" s="149"/>
      <c r="F109" s="149"/>
      <c r="G109" s="149"/>
      <c r="H109" s="149"/>
      <c r="I109" s="149"/>
      <c r="J109" s="149"/>
      <c r="K109" s="149"/>
    </row>
    <row r="110" spans="2:13" ht="14.25">
      <c r="B110" s="82" t="s">
        <v>258</v>
      </c>
      <c r="D110" s="82"/>
      <c r="E110" s="82"/>
      <c r="F110" s="82"/>
      <c r="G110" s="82"/>
      <c r="H110" s="82"/>
      <c r="I110" s="82"/>
      <c r="J110" s="82"/>
      <c r="K110" s="82"/>
    </row>
    <row r="111" spans="2:13" s="83" customFormat="1" ht="7.5" customHeight="1"/>
    <row r="112" spans="2:13" s="83" customFormat="1" ht="12.75">
      <c r="C112" s="83" t="s">
        <v>259</v>
      </c>
    </row>
    <row r="113" spans="2:13" s="83" customFormat="1" ht="12.75">
      <c r="J113" s="94" t="s">
        <v>170</v>
      </c>
    </row>
    <row r="114" spans="2:13" s="83" customFormat="1" ht="12.75">
      <c r="C114" s="242" t="s">
        <v>260</v>
      </c>
      <c r="D114" s="243"/>
      <c r="E114" s="242" t="s">
        <v>261</v>
      </c>
      <c r="F114" s="243"/>
      <c r="G114" s="242" t="s">
        <v>262</v>
      </c>
      <c r="H114" s="243"/>
      <c r="I114" s="242" t="s">
        <v>263</v>
      </c>
      <c r="J114" s="243"/>
    </row>
    <row r="115" spans="2:13" s="83" customFormat="1" ht="12.75">
      <c r="C115" s="244"/>
      <c r="D115" s="245"/>
      <c r="E115" s="242"/>
      <c r="F115" s="243"/>
      <c r="G115" s="242"/>
      <c r="H115" s="243"/>
      <c r="I115" s="242"/>
      <c r="J115" s="243"/>
      <c r="L115" s="246" t="s">
        <v>3</v>
      </c>
      <c r="M115" s="246"/>
    </row>
    <row r="116" spans="2:13" s="83" customFormat="1" ht="12.75">
      <c r="C116" s="244"/>
      <c r="D116" s="245"/>
      <c r="E116" s="242"/>
      <c r="F116" s="243"/>
      <c r="G116" s="242"/>
      <c r="H116" s="243"/>
      <c r="I116" s="242"/>
      <c r="J116" s="243"/>
    </row>
    <row r="117" spans="2:13" s="83" customFormat="1" ht="12.75">
      <c r="C117" s="238"/>
      <c r="D117" s="239"/>
      <c r="E117" s="240"/>
      <c r="F117" s="241"/>
      <c r="G117" s="240"/>
      <c r="H117" s="241"/>
      <c r="I117" s="240"/>
      <c r="J117" s="241"/>
    </row>
    <row r="118" spans="2:13" s="83" customFormat="1" ht="13.5" customHeight="1">
      <c r="C118" s="242" t="s">
        <v>257</v>
      </c>
      <c r="D118" s="243"/>
      <c r="E118" s="242"/>
      <c r="F118" s="243"/>
      <c r="G118" s="242"/>
      <c r="H118" s="243"/>
      <c r="I118" s="242"/>
      <c r="J118" s="243"/>
    </row>
    <row r="119" spans="2:13" s="83" customFormat="1" ht="13.5" customHeight="1"/>
    <row r="120" spans="2:13" s="83" customFormat="1" ht="12.75"/>
    <row r="121" spans="2:13" ht="14.25">
      <c r="B121" s="82" t="s">
        <v>264</v>
      </c>
      <c r="C121" s="82"/>
      <c r="D121" s="82"/>
      <c r="E121" s="82"/>
      <c r="F121" s="82"/>
      <c r="G121" s="82"/>
      <c r="H121" s="82"/>
      <c r="I121" s="82"/>
      <c r="J121" s="82"/>
    </row>
    <row r="122" spans="2:13" s="83" customFormat="1" ht="7.5" customHeight="1"/>
    <row r="123" spans="2:13" s="83" customFormat="1" ht="12.75">
      <c r="C123" s="85" t="s">
        <v>6</v>
      </c>
      <c r="D123" s="86" t="s">
        <v>3</v>
      </c>
    </row>
    <row r="124" spans="2:13" s="83" customFormat="1" ht="12.75"/>
    <row r="125" spans="2:13" s="83" customFormat="1" ht="12.75"/>
    <row r="126" spans="2:13" ht="14.25">
      <c r="B126" s="82" t="s">
        <v>266</v>
      </c>
      <c r="D126" s="82"/>
      <c r="E126" s="82"/>
      <c r="F126" s="82"/>
      <c r="G126" s="82"/>
      <c r="H126" s="82"/>
      <c r="I126" s="82"/>
      <c r="J126" s="82"/>
      <c r="K126" s="82"/>
    </row>
    <row r="127" spans="2:13" ht="14.25">
      <c r="B127" s="82" t="s">
        <v>195</v>
      </c>
      <c r="D127" s="82"/>
      <c r="E127" s="82"/>
      <c r="F127" s="82"/>
      <c r="G127" s="82"/>
      <c r="H127" s="82"/>
      <c r="I127" s="82"/>
      <c r="J127" s="82"/>
      <c r="K127" s="82"/>
    </row>
    <row r="128" spans="2:13" s="83" customFormat="1" ht="6" customHeight="1"/>
    <row r="129" spans="3:4" s="83" customFormat="1" ht="12.75">
      <c r="C129" s="85" t="s">
        <v>6</v>
      </c>
      <c r="D129" s="86" t="s">
        <v>3</v>
      </c>
    </row>
    <row r="130" spans="3:4" s="83" customFormat="1" ht="12.75"/>
    <row r="131" spans="3:4" s="83" customFormat="1" ht="12.75"/>
    <row r="132" spans="3:4" s="83" customFormat="1" ht="12.75"/>
    <row r="133" spans="3:4" s="83" customFormat="1" ht="12.75"/>
    <row r="134" spans="3:4" s="83" customFormat="1" ht="12.75"/>
    <row r="135" spans="3:4" s="83" customFormat="1" ht="12.75"/>
  </sheetData>
  <mergeCells count="118">
    <mergeCell ref="C3:L3"/>
    <mergeCell ref="C7:K7"/>
    <mergeCell ref="C29:K29"/>
    <mergeCell ref="C33:K33"/>
    <mergeCell ref="C37:K37"/>
    <mergeCell ref="C40:L40"/>
    <mergeCell ref="C46:D46"/>
    <mergeCell ref="E46:F46"/>
    <mergeCell ref="G46:H46"/>
    <mergeCell ref="I46:J46"/>
    <mergeCell ref="K46:L46"/>
    <mergeCell ref="C47:D47"/>
    <mergeCell ref="E47:F47"/>
    <mergeCell ref="G47:H47"/>
    <mergeCell ref="I47:J47"/>
    <mergeCell ref="K47:L47"/>
    <mergeCell ref="C48:D48"/>
    <mergeCell ref="E48:F48"/>
    <mergeCell ref="G48:H48"/>
    <mergeCell ref="I48:J48"/>
    <mergeCell ref="K48:L48"/>
    <mergeCell ref="C49:D49"/>
    <mergeCell ref="E49:F49"/>
    <mergeCell ref="G49:H49"/>
    <mergeCell ref="I49:J49"/>
    <mergeCell ref="K49:L49"/>
    <mergeCell ref="G70:H70"/>
    <mergeCell ref="G71:H71"/>
    <mergeCell ref="G72:H72"/>
    <mergeCell ref="L75:M75"/>
    <mergeCell ref="I76:J76"/>
    <mergeCell ref="D77:H77"/>
    <mergeCell ref="I77:J77"/>
    <mergeCell ref="C50:D50"/>
    <mergeCell ref="E50:F50"/>
    <mergeCell ref="G50:H50"/>
    <mergeCell ref="I50:J50"/>
    <mergeCell ref="K50:L50"/>
    <mergeCell ref="C51:D51"/>
    <mergeCell ref="E51:F51"/>
    <mergeCell ref="G51:H51"/>
    <mergeCell ref="I51:J51"/>
    <mergeCell ref="K51:L51"/>
    <mergeCell ref="I78:J78"/>
    <mergeCell ref="C88:D88"/>
    <mergeCell ref="E88:F88"/>
    <mergeCell ref="G88:H88"/>
    <mergeCell ref="I88:J88"/>
    <mergeCell ref="C89:D89"/>
    <mergeCell ref="E89:F89"/>
    <mergeCell ref="G89:H89"/>
    <mergeCell ref="I89:J89"/>
    <mergeCell ref="C92:D92"/>
    <mergeCell ref="E92:F92"/>
    <mergeCell ref="G92:H92"/>
    <mergeCell ref="I92:J92"/>
    <mergeCell ref="C93:D93"/>
    <mergeCell ref="E93:F93"/>
    <mergeCell ref="G93:H93"/>
    <mergeCell ref="I93:J93"/>
    <mergeCell ref="C90:D90"/>
    <mergeCell ref="E90:F90"/>
    <mergeCell ref="G90:H90"/>
    <mergeCell ref="I90:J90"/>
    <mergeCell ref="C91:D91"/>
    <mergeCell ref="E91:F91"/>
    <mergeCell ref="G91:H91"/>
    <mergeCell ref="I91:J91"/>
    <mergeCell ref="C103:D103"/>
    <mergeCell ref="E103:F103"/>
    <mergeCell ref="G103:I103"/>
    <mergeCell ref="J103:K103"/>
    <mergeCell ref="C104:D104"/>
    <mergeCell ref="E104:F104"/>
    <mergeCell ref="G104:I104"/>
    <mergeCell ref="J104:K104"/>
    <mergeCell ref="C94:D94"/>
    <mergeCell ref="E94:F94"/>
    <mergeCell ref="G94:H94"/>
    <mergeCell ref="I94:J94"/>
    <mergeCell ref="C95:D95"/>
    <mergeCell ref="E95:F95"/>
    <mergeCell ref="G95:H95"/>
    <mergeCell ref="I95:J95"/>
    <mergeCell ref="L104:M104"/>
    <mergeCell ref="C105:D105"/>
    <mergeCell ref="E105:F105"/>
    <mergeCell ref="G105:I105"/>
    <mergeCell ref="J105:K105"/>
    <mergeCell ref="C106:D106"/>
    <mergeCell ref="E106:F106"/>
    <mergeCell ref="G106:I106"/>
    <mergeCell ref="J106:K106"/>
    <mergeCell ref="L115:M115"/>
    <mergeCell ref="C116:D116"/>
    <mergeCell ref="E116:F116"/>
    <mergeCell ref="G116:H116"/>
    <mergeCell ref="I116:J116"/>
    <mergeCell ref="C107:D107"/>
    <mergeCell ref="E107:F107"/>
    <mergeCell ref="G107:I107"/>
    <mergeCell ref="J107:K107"/>
    <mergeCell ref="C114:D114"/>
    <mergeCell ref="E114:F114"/>
    <mergeCell ref="G114:H114"/>
    <mergeCell ref="I114:J114"/>
    <mergeCell ref="C117:D117"/>
    <mergeCell ref="E117:F117"/>
    <mergeCell ref="G117:H117"/>
    <mergeCell ref="I117:J117"/>
    <mergeCell ref="C118:D118"/>
    <mergeCell ref="E118:F118"/>
    <mergeCell ref="G118:H118"/>
    <mergeCell ref="I118:J118"/>
    <mergeCell ref="C115:D115"/>
    <mergeCell ref="E115:F115"/>
    <mergeCell ref="G115:H115"/>
    <mergeCell ref="I115:J115"/>
  </mergeCells>
  <phoneticPr fontId="4"/>
  <printOptions horizontalCentered="1"/>
  <pageMargins left="0" right="0" top="0" bottom="0" header="0" footer="0"/>
  <pageSetup paperSize="9" scale="99" firstPageNumber="31" orientation="portrait" useFirstPageNumber="1" verticalDpi="300" r:id="rId1"/>
  <rowBreaks count="1" manualBreakCount="1">
    <brk id="62" max="12" man="1"/>
  </rowBreaks>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C5037-3FB1-4339-BAC5-586499970E54}">
  <dimension ref="B1:M131"/>
  <sheetViews>
    <sheetView view="pageBreakPreview" topLeftCell="A25" zoomScaleNormal="100" zoomScaleSheetLayoutView="100" workbookViewId="0">
      <selection activeCell="K48" sqref="K48:L48"/>
    </sheetView>
  </sheetViews>
  <sheetFormatPr defaultRowHeight="13.5"/>
  <cols>
    <col min="1" max="1" width="2.375" customWidth="1"/>
    <col min="2" max="2" width="5" customWidth="1"/>
    <col min="3" max="3" width="6.875" customWidth="1"/>
    <col min="4" max="4" width="9.25" customWidth="1"/>
    <col min="5" max="12" width="8.5" customWidth="1"/>
    <col min="13" max="13" width="10.5" customWidth="1"/>
    <col min="257" max="257" width="2.375" customWidth="1"/>
    <col min="258" max="258" width="5" customWidth="1"/>
    <col min="259" max="259" width="6.875" customWidth="1"/>
    <col min="260" max="260" width="9.25" customWidth="1"/>
    <col min="261" max="268" width="8.5" customWidth="1"/>
    <col min="269" max="269" width="10.5" customWidth="1"/>
    <col min="513" max="513" width="2.375" customWidth="1"/>
    <col min="514" max="514" width="5" customWidth="1"/>
    <col min="515" max="515" width="6.875" customWidth="1"/>
    <col min="516" max="516" width="9.25" customWidth="1"/>
    <col min="517" max="524" width="8.5" customWidth="1"/>
    <col min="525" max="525" width="10.5" customWidth="1"/>
    <col min="769" max="769" width="2.375" customWidth="1"/>
    <col min="770" max="770" width="5" customWidth="1"/>
    <col min="771" max="771" width="6.875" customWidth="1"/>
    <col min="772" max="772" width="9.25" customWidth="1"/>
    <col min="773" max="780" width="8.5" customWidth="1"/>
    <col min="781" max="781" width="10.5" customWidth="1"/>
    <col min="1025" max="1025" width="2.375" customWidth="1"/>
    <col min="1026" max="1026" width="5" customWidth="1"/>
    <col min="1027" max="1027" width="6.875" customWidth="1"/>
    <col min="1028" max="1028" width="9.25" customWidth="1"/>
    <col min="1029" max="1036" width="8.5" customWidth="1"/>
    <col min="1037" max="1037" width="10.5" customWidth="1"/>
    <col min="1281" max="1281" width="2.375" customWidth="1"/>
    <col min="1282" max="1282" width="5" customWidth="1"/>
    <col min="1283" max="1283" width="6.875" customWidth="1"/>
    <col min="1284" max="1284" width="9.25" customWidth="1"/>
    <col min="1285" max="1292" width="8.5" customWidth="1"/>
    <col min="1293" max="1293" width="10.5" customWidth="1"/>
    <col min="1537" max="1537" width="2.375" customWidth="1"/>
    <col min="1538" max="1538" width="5" customWidth="1"/>
    <col min="1539" max="1539" width="6.875" customWidth="1"/>
    <col min="1540" max="1540" width="9.25" customWidth="1"/>
    <col min="1541" max="1548" width="8.5" customWidth="1"/>
    <col min="1549" max="1549" width="10.5" customWidth="1"/>
    <col min="1793" max="1793" width="2.375" customWidth="1"/>
    <col min="1794" max="1794" width="5" customWidth="1"/>
    <col min="1795" max="1795" width="6.875" customWidth="1"/>
    <col min="1796" max="1796" width="9.25" customWidth="1"/>
    <col min="1797" max="1804" width="8.5" customWidth="1"/>
    <col min="1805" max="1805" width="10.5" customWidth="1"/>
    <col min="2049" max="2049" width="2.375" customWidth="1"/>
    <col min="2050" max="2050" width="5" customWidth="1"/>
    <col min="2051" max="2051" width="6.875" customWidth="1"/>
    <col min="2052" max="2052" width="9.25" customWidth="1"/>
    <col min="2053" max="2060" width="8.5" customWidth="1"/>
    <col min="2061" max="2061" width="10.5" customWidth="1"/>
    <col min="2305" max="2305" width="2.375" customWidth="1"/>
    <col min="2306" max="2306" width="5" customWidth="1"/>
    <col min="2307" max="2307" width="6.875" customWidth="1"/>
    <col min="2308" max="2308" width="9.25" customWidth="1"/>
    <col min="2309" max="2316" width="8.5" customWidth="1"/>
    <col min="2317" max="2317" width="10.5" customWidth="1"/>
    <col min="2561" max="2561" width="2.375" customWidth="1"/>
    <col min="2562" max="2562" width="5" customWidth="1"/>
    <col min="2563" max="2563" width="6.875" customWidth="1"/>
    <col min="2564" max="2564" width="9.25" customWidth="1"/>
    <col min="2565" max="2572" width="8.5" customWidth="1"/>
    <col min="2573" max="2573" width="10.5" customWidth="1"/>
    <col min="2817" max="2817" width="2.375" customWidth="1"/>
    <col min="2818" max="2818" width="5" customWidth="1"/>
    <col min="2819" max="2819" width="6.875" customWidth="1"/>
    <col min="2820" max="2820" width="9.25" customWidth="1"/>
    <col min="2821" max="2828" width="8.5" customWidth="1"/>
    <col min="2829" max="2829" width="10.5" customWidth="1"/>
    <col min="3073" max="3073" width="2.375" customWidth="1"/>
    <col min="3074" max="3074" width="5" customWidth="1"/>
    <col min="3075" max="3075" width="6.875" customWidth="1"/>
    <col min="3076" max="3076" width="9.25" customWidth="1"/>
    <col min="3077" max="3084" width="8.5" customWidth="1"/>
    <col min="3085" max="3085" width="10.5" customWidth="1"/>
    <col min="3329" max="3329" width="2.375" customWidth="1"/>
    <col min="3330" max="3330" width="5" customWidth="1"/>
    <col min="3331" max="3331" width="6.875" customWidth="1"/>
    <col min="3332" max="3332" width="9.25" customWidth="1"/>
    <col min="3333" max="3340" width="8.5" customWidth="1"/>
    <col min="3341" max="3341" width="10.5" customWidth="1"/>
    <col min="3585" max="3585" width="2.375" customWidth="1"/>
    <col min="3586" max="3586" width="5" customWidth="1"/>
    <col min="3587" max="3587" width="6.875" customWidth="1"/>
    <col min="3588" max="3588" width="9.25" customWidth="1"/>
    <col min="3589" max="3596" width="8.5" customWidth="1"/>
    <col min="3597" max="3597" width="10.5" customWidth="1"/>
    <col min="3841" max="3841" width="2.375" customWidth="1"/>
    <col min="3842" max="3842" width="5" customWidth="1"/>
    <col min="3843" max="3843" width="6.875" customWidth="1"/>
    <col min="3844" max="3844" width="9.25" customWidth="1"/>
    <col min="3845" max="3852" width="8.5" customWidth="1"/>
    <col min="3853" max="3853" width="10.5" customWidth="1"/>
    <col min="4097" max="4097" width="2.375" customWidth="1"/>
    <col min="4098" max="4098" width="5" customWidth="1"/>
    <col min="4099" max="4099" width="6.875" customWidth="1"/>
    <col min="4100" max="4100" width="9.25" customWidth="1"/>
    <col min="4101" max="4108" width="8.5" customWidth="1"/>
    <col min="4109" max="4109" width="10.5" customWidth="1"/>
    <col min="4353" max="4353" width="2.375" customWidth="1"/>
    <col min="4354" max="4354" width="5" customWidth="1"/>
    <col min="4355" max="4355" width="6.875" customWidth="1"/>
    <col min="4356" max="4356" width="9.25" customWidth="1"/>
    <col min="4357" max="4364" width="8.5" customWidth="1"/>
    <col min="4365" max="4365" width="10.5" customWidth="1"/>
    <col min="4609" max="4609" width="2.375" customWidth="1"/>
    <col min="4610" max="4610" width="5" customWidth="1"/>
    <col min="4611" max="4611" width="6.875" customWidth="1"/>
    <col min="4612" max="4612" width="9.25" customWidth="1"/>
    <col min="4613" max="4620" width="8.5" customWidth="1"/>
    <col min="4621" max="4621" width="10.5" customWidth="1"/>
    <col min="4865" max="4865" width="2.375" customWidth="1"/>
    <col min="4866" max="4866" width="5" customWidth="1"/>
    <col min="4867" max="4867" width="6.875" customWidth="1"/>
    <col min="4868" max="4868" width="9.25" customWidth="1"/>
    <col min="4869" max="4876" width="8.5" customWidth="1"/>
    <col min="4877" max="4877" width="10.5" customWidth="1"/>
    <col min="5121" max="5121" width="2.375" customWidth="1"/>
    <col min="5122" max="5122" width="5" customWidth="1"/>
    <col min="5123" max="5123" width="6.875" customWidth="1"/>
    <col min="5124" max="5124" width="9.25" customWidth="1"/>
    <col min="5125" max="5132" width="8.5" customWidth="1"/>
    <col min="5133" max="5133" width="10.5" customWidth="1"/>
    <col min="5377" max="5377" width="2.375" customWidth="1"/>
    <col min="5378" max="5378" width="5" customWidth="1"/>
    <col min="5379" max="5379" width="6.875" customWidth="1"/>
    <col min="5380" max="5380" width="9.25" customWidth="1"/>
    <col min="5381" max="5388" width="8.5" customWidth="1"/>
    <col min="5389" max="5389" width="10.5" customWidth="1"/>
    <col min="5633" max="5633" width="2.375" customWidth="1"/>
    <col min="5634" max="5634" width="5" customWidth="1"/>
    <col min="5635" max="5635" width="6.875" customWidth="1"/>
    <col min="5636" max="5636" width="9.25" customWidth="1"/>
    <col min="5637" max="5644" width="8.5" customWidth="1"/>
    <col min="5645" max="5645" width="10.5" customWidth="1"/>
    <col min="5889" max="5889" width="2.375" customWidth="1"/>
    <col min="5890" max="5890" width="5" customWidth="1"/>
    <col min="5891" max="5891" width="6.875" customWidth="1"/>
    <col min="5892" max="5892" width="9.25" customWidth="1"/>
    <col min="5893" max="5900" width="8.5" customWidth="1"/>
    <col min="5901" max="5901" width="10.5" customWidth="1"/>
    <col min="6145" max="6145" width="2.375" customWidth="1"/>
    <col min="6146" max="6146" width="5" customWidth="1"/>
    <col min="6147" max="6147" width="6.875" customWidth="1"/>
    <col min="6148" max="6148" width="9.25" customWidth="1"/>
    <col min="6149" max="6156" width="8.5" customWidth="1"/>
    <col min="6157" max="6157" width="10.5" customWidth="1"/>
    <col min="6401" max="6401" width="2.375" customWidth="1"/>
    <col min="6402" max="6402" width="5" customWidth="1"/>
    <col min="6403" max="6403" width="6.875" customWidth="1"/>
    <col min="6404" max="6404" width="9.25" customWidth="1"/>
    <col min="6405" max="6412" width="8.5" customWidth="1"/>
    <col min="6413" max="6413" width="10.5" customWidth="1"/>
    <col min="6657" max="6657" width="2.375" customWidth="1"/>
    <col min="6658" max="6658" width="5" customWidth="1"/>
    <col min="6659" max="6659" width="6.875" customWidth="1"/>
    <col min="6660" max="6660" width="9.25" customWidth="1"/>
    <col min="6661" max="6668" width="8.5" customWidth="1"/>
    <col min="6669" max="6669" width="10.5" customWidth="1"/>
    <col min="6913" max="6913" width="2.375" customWidth="1"/>
    <col min="6914" max="6914" width="5" customWidth="1"/>
    <col min="6915" max="6915" width="6.875" customWidth="1"/>
    <col min="6916" max="6916" width="9.25" customWidth="1"/>
    <col min="6917" max="6924" width="8.5" customWidth="1"/>
    <col min="6925" max="6925" width="10.5" customWidth="1"/>
    <col min="7169" max="7169" width="2.375" customWidth="1"/>
    <col min="7170" max="7170" width="5" customWidth="1"/>
    <col min="7171" max="7171" width="6.875" customWidth="1"/>
    <col min="7172" max="7172" width="9.25" customWidth="1"/>
    <col min="7173" max="7180" width="8.5" customWidth="1"/>
    <col min="7181" max="7181" width="10.5" customWidth="1"/>
    <col min="7425" max="7425" width="2.375" customWidth="1"/>
    <col min="7426" max="7426" width="5" customWidth="1"/>
    <col min="7427" max="7427" width="6.875" customWidth="1"/>
    <col min="7428" max="7428" width="9.25" customWidth="1"/>
    <col min="7429" max="7436" width="8.5" customWidth="1"/>
    <col min="7437" max="7437" width="10.5" customWidth="1"/>
    <col min="7681" max="7681" width="2.375" customWidth="1"/>
    <col min="7682" max="7682" width="5" customWidth="1"/>
    <col min="7683" max="7683" width="6.875" customWidth="1"/>
    <col min="7684" max="7684" width="9.25" customWidth="1"/>
    <col min="7685" max="7692" width="8.5" customWidth="1"/>
    <col min="7693" max="7693" width="10.5" customWidth="1"/>
    <col min="7937" max="7937" width="2.375" customWidth="1"/>
    <col min="7938" max="7938" width="5" customWidth="1"/>
    <col min="7939" max="7939" width="6.875" customWidth="1"/>
    <col min="7940" max="7940" width="9.25" customWidth="1"/>
    <col min="7941" max="7948" width="8.5" customWidth="1"/>
    <col min="7949" max="7949" width="10.5" customWidth="1"/>
    <col min="8193" max="8193" width="2.375" customWidth="1"/>
    <col min="8194" max="8194" width="5" customWidth="1"/>
    <col min="8195" max="8195" width="6.875" customWidth="1"/>
    <col min="8196" max="8196" width="9.25" customWidth="1"/>
    <col min="8197" max="8204" width="8.5" customWidth="1"/>
    <col min="8205" max="8205" width="10.5" customWidth="1"/>
    <col min="8449" max="8449" width="2.375" customWidth="1"/>
    <col min="8450" max="8450" width="5" customWidth="1"/>
    <col min="8451" max="8451" width="6.875" customWidth="1"/>
    <col min="8452" max="8452" width="9.25" customWidth="1"/>
    <col min="8453" max="8460" width="8.5" customWidth="1"/>
    <col min="8461" max="8461" width="10.5" customWidth="1"/>
    <col min="8705" max="8705" width="2.375" customWidth="1"/>
    <col min="8706" max="8706" width="5" customWidth="1"/>
    <col min="8707" max="8707" width="6.875" customWidth="1"/>
    <col min="8708" max="8708" width="9.25" customWidth="1"/>
    <col min="8709" max="8716" width="8.5" customWidth="1"/>
    <col min="8717" max="8717" width="10.5" customWidth="1"/>
    <col min="8961" max="8961" width="2.375" customWidth="1"/>
    <col min="8962" max="8962" width="5" customWidth="1"/>
    <col min="8963" max="8963" width="6.875" customWidth="1"/>
    <col min="8964" max="8964" width="9.25" customWidth="1"/>
    <col min="8965" max="8972" width="8.5" customWidth="1"/>
    <col min="8973" max="8973" width="10.5" customWidth="1"/>
    <col min="9217" max="9217" width="2.375" customWidth="1"/>
    <col min="9218" max="9218" width="5" customWidth="1"/>
    <col min="9219" max="9219" width="6.875" customWidth="1"/>
    <col min="9220" max="9220" width="9.25" customWidth="1"/>
    <col min="9221" max="9228" width="8.5" customWidth="1"/>
    <col min="9229" max="9229" width="10.5" customWidth="1"/>
    <col min="9473" max="9473" width="2.375" customWidth="1"/>
    <col min="9474" max="9474" width="5" customWidth="1"/>
    <col min="9475" max="9475" width="6.875" customWidth="1"/>
    <col min="9476" max="9476" width="9.25" customWidth="1"/>
    <col min="9477" max="9484" width="8.5" customWidth="1"/>
    <col min="9485" max="9485" width="10.5" customWidth="1"/>
    <col min="9729" max="9729" width="2.375" customWidth="1"/>
    <col min="9730" max="9730" width="5" customWidth="1"/>
    <col min="9731" max="9731" width="6.875" customWidth="1"/>
    <col min="9732" max="9732" width="9.25" customWidth="1"/>
    <col min="9733" max="9740" width="8.5" customWidth="1"/>
    <col min="9741" max="9741" width="10.5" customWidth="1"/>
    <col min="9985" max="9985" width="2.375" customWidth="1"/>
    <col min="9986" max="9986" width="5" customWidth="1"/>
    <col min="9987" max="9987" width="6.875" customWidth="1"/>
    <col min="9988" max="9988" width="9.25" customWidth="1"/>
    <col min="9989" max="9996" width="8.5" customWidth="1"/>
    <col min="9997" max="9997" width="10.5" customWidth="1"/>
    <col min="10241" max="10241" width="2.375" customWidth="1"/>
    <col min="10242" max="10242" width="5" customWidth="1"/>
    <col min="10243" max="10243" width="6.875" customWidth="1"/>
    <col min="10244" max="10244" width="9.25" customWidth="1"/>
    <col min="10245" max="10252" width="8.5" customWidth="1"/>
    <col min="10253" max="10253" width="10.5" customWidth="1"/>
    <col min="10497" max="10497" width="2.375" customWidth="1"/>
    <col min="10498" max="10498" width="5" customWidth="1"/>
    <col min="10499" max="10499" width="6.875" customWidth="1"/>
    <col min="10500" max="10500" width="9.25" customWidth="1"/>
    <col min="10501" max="10508" width="8.5" customWidth="1"/>
    <col min="10509" max="10509" width="10.5" customWidth="1"/>
    <col min="10753" max="10753" width="2.375" customWidth="1"/>
    <col min="10754" max="10754" width="5" customWidth="1"/>
    <col min="10755" max="10755" width="6.875" customWidth="1"/>
    <col min="10756" max="10756" width="9.25" customWidth="1"/>
    <col min="10757" max="10764" width="8.5" customWidth="1"/>
    <col min="10765" max="10765" width="10.5" customWidth="1"/>
    <col min="11009" max="11009" width="2.375" customWidth="1"/>
    <col min="11010" max="11010" width="5" customWidth="1"/>
    <col min="11011" max="11011" width="6.875" customWidth="1"/>
    <col min="11012" max="11012" width="9.25" customWidth="1"/>
    <col min="11013" max="11020" width="8.5" customWidth="1"/>
    <col min="11021" max="11021" width="10.5" customWidth="1"/>
    <col min="11265" max="11265" width="2.375" customWidth="1"/>
    <col min="11266" max="11266" width="5" customWidth="1"/>
    <col min="11267" max="11267" width="6.875" customWidth="1"/>
    <col min="11268" max="11268" width="9.25" customWidth="1"/>
    <col min="11269" max="11276" width="8.5" customWidth="1"/>
    <col min="11277" max="11277" width="10.5" customWidth="1"/>
    <col min="11521" max="11521" width="2.375" customWidth="1"/>
    <col min="11522" max="11522" width="5" customWidth="1"/>
    <col min="11523" max="11523" width="6.875" customWidth="1"/>
    <col min="11524" max="11524" width="9.25" customWidth="1"/>
    <col min="11525" max="11532" width="8.5" customWidth="1"/>
    <col min="11533" max="11533" width="10.5" customWidth="1"/>
    <col min="11777" max="11777" width="2.375" customWidth="1"/>
    <col min="11778" max="11778" width="5" customWidth="1"/>
    <col min="11779" max="11779" width="6.875" customWidth="1"/>
    <col min="11780" max="11780" width="9.25" customWidth="1"/>
    <col min="11781" max="11788" width="8.5" customWidth="1"/>
    <col min="11789" max="11789" width="10.5" customWidth="1"/>
    <col min="12033" max="12033" width="2.375" customWidth="1"/>
    <col min="12034" max="12034" width="5" customWidth="1"/>
    <col min="12035" max="12035" width="6.875" customWidth="1"/>
    <col min="12036" max="12036" width="9.25" customWidth="1"/>
    <col min="12037" max="12044" width="8.5" customWidth="1"/>
    <col min="12045" max="12045" width="10.5" customWidth="1"/>
    <col min="12289" max="12289" width="2.375" customWidth="1"/>
    <col min="12290" max="12290" width="5" customWidth="1"/>
    <col min="12291" max="12291" width="6.875" customWidth="1"/>
    <col min="12292" max="12292" width="9.25" customWidth="1"/>
    <col min="12293" max="12300" width="8.5" customWidth="1"/>
    <col min="12301" max="12301" width="10.5" customWidth="1"/>
    <col min="12545" max="12545" width="2.375" customWidth="1"/>
    <col min="12546" max="12546" width="5" customWidth="1"/>
    <col min="12547" max="12547" width="6.875" customWidth="1"/>
    <col min="12548" max="12548" width="9.25" customWidth="1"/>
    <col min="12549" max="12556" width="8.5" customWidth="1"/>
    <col min="12557" max="12557" width="10.5" customWidth="1"/>
    <col min="12801" max="12801" width="2.375" customWidth="1"/>
    <col min="12802" max="12802" width="5" customWidth="1"/>
    <col min="12803" max="12803" width="6.875" customWidth="1"/>
    <col min="12804" max="12804" width="9.25" customWidth="1"/>
    <col min="12805" max="12812" width="8.5" customWidth="1"/>
    <col min="12813" max="12813" width="10.5" customWidth="1"/>
    <col min="13057" max="13057" width="2.375" customWidth="1"/>
    <col min="13058" max="13058" width="5" customWidth="1"/>
    <col min="13059" max="13059" width="6.875" customWidth="1"/>
    <col min="13060" max="13060" width="9.25" customWidth="1"/>
    <col min="13061" max="13068" width="8.5" customWidth="1"/>
    <col min="13069" max="13069" width="10.5" customWidth="1"/>
    <col min="13313" max="13313" width="2.375" customWidth="1"/>
    <col min="13314" max="13314" width="5" customWidth="1"/>
    <col min="13315" max="13315" width="6.875" customWidth="1"/>
    <col min="13316" max="13316" width="9.25" customWidth="1"/>
    <col min="13317" max="13324" width="8.5" customWidth="1"/>
    <col min="13325" max="13325" width="10.5" customWidth="1"/>
    <col min="13569" max="13569" width="2.375" customWidth="1"/>
    <col min="13570" max="13570" width="5" customWidth="1"/>
    <col min="13571" max="13571" width="6.875" customWidth="1"/>
    <col min="13572" max="13572" width="9.25" customWidth="1"/>
    <col min="13573" max="13580" width="8.5" customWidth="1"/>
    <col min="13581" max="13581" width="10.5" customWidth="1"/>
    <col min="13825" max="13825" width="2.375" customWidth="1"/>
    <col min="13826" max="13826" width="5" customWidth="1"/>
    <col min="13827" max="13827" width="6.875" customWidth="1"/>
    <col min="13828" max="13828" width="9.25" customWidth="1"/>
    <col min="13829" max="13836" width="8.5" customWidth="1"/>
    <col min="13837" max="13837" width="10.5" customWidth="1"/>
    <col min="14081" max="14081" width="2.375" customWidth="1"/>
    <col min="14082" max="14082" width="5" customWidth="1"/>
    <col min="14083" max="14083" width="6.875" customWidth="1"/>
    <col min="14084" max="14084" width="9.25" customWidth="1"/>
    <col min="14085" max="14092" width="8.5" customWidth="1"/>
    <col min="14093" max="14093" width="10.5" customWidth="1"/>
    <col min="14337" max="14337" width="2.375" customWidth="1"/>
    <col min="14338" max="14338" width="5" customWidth="1"/>
    <col min="14339" max="14339" width="6.875" customWidth="1"/>
    <col min="14340" max="14340" width="9.25" customWidth="1"/>
    <col min="14341" max="14348" width="8.5" customWidth="1"/>
    <col min="14349" max="14349" width="10.5" customWidth="1"/>
    <col min="14593" max="14593" width="2.375" customWidth="1"/>
    <col min="14594" max="14594" width="5" customWidth="1"/>
    <col min="14595" max="14595" width="6.875" customWidth="1"/>
    <col min="14596" max="14596" width="9.25" customWidth="1"/>
    <col min="14597" max="14604" width="8.5" customWidth="1"/>
    <col min="14605" max="14605" width="10.5" customWidth="1"/>
    <col min="14849" max="14849" width="2.375" customWidth="1"/>
    <col min="14850" max="14850" width="5" customWidth="1"/>
    <col min="14851" max="14851" width="6.875" customWidth="1"/>
    <col min="14852" max="14852" width="9.25" customWidth="1"/>
    <col min="14853" max="14860" width="8.5" customWidth="1"/>
    <col min="14861" max="14861" width="10.5" customWidth="1"/>
    <col min="15105" max="15105" width="2.375" customWidth="1"/>
    <col min="15106" max="15106" width="5" customWidth="1"/>
    <col min="15107" max="15107" width="6.875" customWidth="1"/>
    <col min="15108" max="15108" width="9.25" customWidth="1"/>
    <col min="15109" max="15116" width="8.5" customWidth="1"/>
    <col min="15117" max="15117" width="10.5" customWidth="1"/>
    <col min="15361" max="15361" width="2.375" customWidth="1"/>
    <col min="15362" max="15362" width="5" customWidth="1"/>
    <col min="15363" max="15363" width="6.875" customWidth="1"/>
    <col min="15364" max="15364" width="9.25" customWidth="1"/>
    <col min="15365" max="15372" width="8.5" customWidth="1"/>
    <col min="15373" max="15373" width="10.5" customWidth="1"/>
    <col min="15617" max="15617" width="2.375" customWidth="1"/>
    <col min="15618" max="15618" width="5" customWidth="1"/>
    <col min="15619" max="15619" width="6.875" customWidth="1"/>
    <col min="15620" max="15620" width="9.25" customWidth="1"/>
    <col min="15621" max="15628" width="8.5" customWidth="1"/>
    <col min="15629" max="15629" width="10.5" customWidth="1"/>
    <col min="15873" max="15873" width="2.375" customWidth="1"/>
    <col min="15874" max="15874" width="5" customWidth="1"/>
    <col min="15875" max="15875" width="6.875" customWidth="1"/>
    <col min="15876" max="15876" width="9.25" customWidth="1"/>
    <col min="15877" max="15884" width="8.5" customWidth="1"/>
    <col min="15885" max="15885" width="10.5" customWidth="1"/>
    <col min="16129" max="16129" width="2.375" customWidth="1"/>
    <col min="16130" max="16130" width="5" customWidth="1"/>
    <col min="16131" max="16131" width="6.875" customWidth="1"/>
    <col min="16132" max="16132" width="9.25" customWidth="1"/>
    <col min="16133" max="16140" width="8.5" customWidth="1"/>
    <col min="16141" max="16141" width="10.5" customWidth="1"/>
  </cols>
  <sheetData>
    <row r="1" spans="2:12" ht="45" customHeight="1"/>
    <row r="2" spans="2:12" ht="29.25" customHeight="1">
      <c r="L2" s="134" t="s">
        <v>208</v>
      </c>
    </row>
    <row r="3" spans="2:12" ht="17.25">
      <c r="C3" s="177" t="s">
        <v>276</v>
      </c>
      <c r="D3" s="177"/>
      <c r="E3" s="177"/>
      <c r="F3" s="177"/>
      <c r="G3" s="177"/>
      <c r="H3" s="177"/>
      <c r="I3" s="177"/>
      <c r="J3" s="177"/>
      <c r="K3" s="177"/>
      <c r="L3" s="177"/>
    </row>
    <row r="4" spans="2:12" ht="17.25">
      <c r="C4" s="48"/>
      <c r="D4" s="48"/>
      <c r="E4" s="48"/>
      <c r="F4" s="48"/>
      <c r="G4" s="48"/>
      <c r="H4" s="48"/>
      <c r="I4" s="48"/>
      <c r="J4" s="48"/>
      <c r="K4" s="48"/>
    </row>
    <row r="6" spans="2:12" ht="14.25">
      <c r="B6" s="53" t="s">
        <v>210</v>
      </c>
      <c r="D6" s="53"/>
      <c r="E6" s="53"/>
      <c r="F6" s="53"/>
      <c r="G6" s="53"/>
      <c r="H6" s="53"/>
      <c r="I6" s="53"/>
      <c r="J6" s="53"/>
      <c r="K6" s="53"/>
    </row>
    <row r="7" spans="2:12" s="2" customFormat="1" ht="12.75">
      <c r="C7" s="196"/>
      <c r="D7" s="196"/>
      <c r="E7" s="196"/>
      <c r="F7" s="196"/>
      <c r="G7" s="196"/>
      <c r="H7" s="196"/>
      <c r="I7" s="196"/>
      <c r="J7" s="196"/>
      <c r="K7" s="196"/>
    </row>
    <row r="8" spans="2:12" s="2" customFormat="1" ht="12.75">
      <c r="C8" s="2" t="s">
        <v>211</v>
      </c>
    </row>
    <row r="9" spans="2:12" s="2" customFormat="1" ht="12.75">
      <c r="C9" s="3" t="s">
        <v>6</v>
      </c>
      <c r="D9" s="2" t="s">
        <v>3</v>
      </c>
    </row>
    <row r="10" spans="2:12" s="2" customFormat="1" ht="12.75">
      <c r="C10" s="2" t="s">
        <v>212</v>
      </c>
    </row>
    <row r="11" spans="2:12" s="2" customFormat="1" ht="12.75">
      <c r="C11" s="3" t="s">
        <v>6</v>
      </c>
      <c r="D11" s="2" t="s">
        <v>3</v>
      </c>
    </row>
    <row r="12" spans="2:12" s="2" customFormat="1" ht="12.75">
      <c r="C12" s="2" t="s">
        <v>213</v>
      </c>
    </row>
    <row r="13" spans="2:12" s="2" customFormat="1" ht="12.75">
      <c r="C13" s="3" t="s">
        <v>6</v>
      </c>
      <c r="D13" s="2" t="s">
        <v>214</v>
      </c>
    </row>
    <row r="14" spans="2:12" s="2" customFormat="1" ht="12.75">
      <c r="C14" s="3" t="s">
        <v>6</v>
      </c>
      <c r="D14" s="2" t="s">
        <v>277</v>
      </c>
    </row>
    <row r="15" spans="2:12" s="2" customFormat="1" ht="12.75">
      <c r="C15" s="2" t="s">
        <v>217</v>
      </c>
    </row>
    <row r="16" spans="2:12" s="2" customFormat="1" ht="12.75">
      <c r="C16" s="3" t="s">
        <v>6</v>
      </c>
      <c r="D16" s="2" t="s">
        <v>15</v>
      </c>
      <c r="F16" s="2" t="s">
        <v>3</v>
      </c>
    </row>
    <row r="17" spans="2:11" s="2" customFormat="1" ht="12.75">
      <c r="C17" s="3" t="s">
        <v>6</v>
      </c>
      <c r="D17" s="2" t="s">
        <v>19</v>
      </c>
      <c r="F17" s="2" t="s">
        <v>218</v>
      </c>
    </row>
    <row r="18" spans="2:11" s="2" customFormat="1" ht="12.75">
      <c r="C18" s="3"/>
      <c r="F18" s="2" t="s">
        <v>219</v>
      </c>
    </row>
    <row r="19" spans="2:11" s="2" customFormat="1" ht="12.75">
      <c r="C19" s="3"/>
      <c r="F19" s="2" t="s">
        <v>220</v>
      </c>
    </row>
    <row r="20" spans="2:11" s="2" customFormat="1" ht="12.75">
      <c r="C20" s="3" t="s">
        <v>6</v>
      </c>
      <c r="D20" s="2" t="s">
        <v>22</v>
      </c>
      <c r="F20" s="2" t="s">
        <v>278</v>
      </c>
    </row>
    <row r="21" spans="2:11" s="2" customFormat="1" ht="12.75">
      <c r="F21" s="2" t="s">
        <v>279</v>
      </c>
    </row>
    <row r="22" spans="2:11" s="2" customFormat="1" ht="12.75">
      <c r="F22" s="2" t="s">
        <v>27</v>
      </c>
    </row>
    <row r="23" spans="2:11" s="2" customFormat="1" ht="12.75"/>
    <row r="24" spans="2:11" s="2" customFormat="1" ht="12.75"/>
    <row r="25" spans="2:11" ht="14.25">
      <c r="B25" s="53" t="s">
        <v>221</v>
      </c>
      <c r="D25" s="53"/>
      <c r="E25" s="53"/>
      <c r="F25" s="53"/>
      <c r="G25" s="53"/>
      <c r="H25" s="53"/>
      <c r="I25" s="53"/>
      <c r="J25" s="53"/>
      <c r="K25" s="53"/>
    </row>
    <row r="26" spans="2:11" s="2" customFormat="1" ht="12.75"/>
    <row r="27" spans="2:11" s="2" customFormat="1" ht="12.75">
      <c r="C27" s="196" t="s">
        <v>3</v>
      </c>
      <c r="D27" s="196"/>
      <c r="E27" s="196"/>
      <c r="F27" s="196"/>
      <c r="G27" s="196"/>
      <c r="H27" s="196"/>
      <c r="I27" s="196"/>
      <c r="J27" s="196"/>
      <c r="K27" s="196"/>
    </row>
    <row r="28" spans="2:11" s="2" customFormat="1" ht="12.75">
      <c r="C28" s="8"/>
      <c r="D28" s="8"/>
      <c r="E28" s="8"/>
      <c r="F28" s="8"/>
      <c r="G28" s="8"/>
      <c r="H28" s="8"/>
      <c r="I28" s="8"/>
      <c r="J28" s="8"/>
      <c r="K28" s="8"/>
    </row>
    <row r="29" spans="2:11" s="2" customFormat="1" ht="12.75"/>
    <row r="30" spans="2:11" ht="14.25">
      <c r="B30" s="53" t="s">
        <v>222</v>
      </c>
      <c r="D30" s="53"/>
      <c r="E30" s="53"/>
      <c r="F30" s="53"/>
      <c r="G30" s="53"/>
      <c r="H30" s="53"/>
      <c r="I30" s="53"/>
      <c r="J30" s="53"/>
      <c r="K30" s="53"/>
    </row>
    <row r="31" spans="2:11" s="2" customFormat="1" ht="12.75">
      <c r="C31" s="8"/>
      <c r="D31" s="8"/>
      <c r="E31" s="8"/>
      <c r="F31" s="8"/>
      <c r="G31" s="8"/>
      <c r="H31" s="8"/>
      <c r="I31" s="8"/>
      <c r="J31" s="8"/>
      <c r="K31" s="8"/>
    </row>
    <row r="32" spans="2:11" s="2" customFormat="1" ht="12.75">
      <c r="C32" s="196" t="s">
        <v>280</v>
      </c>
      <c r="D32" s="196"/>
      <c r="E32" s="196"/>
      <c r="F32" s="196"/>
      <c r="G32" s="196"/>
      <c r="H32" s="196"/>
      <c r="I32" s="196"/>
      <c r="J32" s="196"/>
      <c r="K32" s="196"/>
    </row>
    <row r="33" spans="2:12" s="2" customFormat="1" ht="12.75">
      <c r="C33" s="2" t="s">
        <v>281</v>
      </c>
    </row>
    <row r="34" spans="2:12" s="2" customFormat="1" ht="12.75">
      <c r="C34" s="2" t="s">
        <v>282</v>
      </c>
    </row>
    <row r="35" spans="2:12" s="2" customFormat="1" ht="12.75"/>
    <row r="36" spans="2:12" ht="24.75" customHeight="1">
      <c r="B36" s="54" t="s">
        <v>224</v>
      </c>
      <c r="D36" s="54"/>
      <c r="E36" s="54"/>
      <c r="F36" s="54"/>
      <c r="G36" s="54"/>
      <c r="H36" s="54"/>
      <c r="I36" s="54"/>
      <c r="J36" s="54"/>
      <c r="K36" s="54"/>
    </row>
    <row r="37" spans="2:12" s="4" customFormat="1" ht="16.5" customHeight="1">
      <c r="C37" s="207" t="s">
        <v>283</v>
      </c>
      <c r="D37" s="207"/>
      <c r="E37" s="207"/>
      <c r="F37" s="207"/>
      <c r="G37" s="207"/>
      <c r="H37" s="207"/>
      <c r="I37" s="207"/>
      <c r="J37" s="207"/>
      <c r="K37" s="207"/>
    </row>
    <row r="38" spans="2:12" s="2" customFormat="1" ht="14.25" customHeight="1">
      <c r="C38" s="52" t="s">
        <v>284</v>
      </c>
      <c r="D38" s="52"/>
      <c r="E38" s="52"/>
      <c r="F38" s="52"/>
      <c r="G38" s="52"/>
      <c r="H38" s="52"/>
      <c r="I38" s="52"/>
      <c r="J38" s="52"/>
      <c r="K38" s="52"/>
    </row>
    <row r="39" spans="2:12" s="2" customFormat="1" ht="14.25" customHeight="1">
      <c r="C39" s="52" t="s">
        <v>285</v>
      </c>
      <c r="D39" s="52"/>
      <c r="E39" s="52"/>
      <c r="F39" s="52"/>
      <c r="G39" s="52"/>
      <c r="H39" s="52"/>
      <c r="I39" s="52"/>
      <c r="J39" s="52"/>
      <c r="K39" s="52"/>
    </row>
    <row r="40" spans="2:12" s="2" customFormat="1" ht="14.25" customHeight="1">
      <c r="C40" s="52" t="s">
        <v>286</v>
      </c>
      <c r="D40" s="52"/>
      <c r="E40" s="52"/>
      <c r="F40" s="52"/>
      <c r="G40" s="52"/>
      <c r="H40" s="52"/>
      <c r="I40" s="52"/>
      <c r="J40" s="52"/>
      <c r="K40" s="52"/>
    </row>
    <row r="41" spans="2:12" s="2" customFormat="1" ht="12.75"/>
    <row r="42" spans="2:12" ht="14.25">
      <c r="B42" s="53" t="s">
        <v>234</v>
      </c>
      <c r="D42" s="53"/>
      <c r="E42" s="53"/>
      <c r="F42" s="53"/>
      <c r="G42" s="53"/>
      <c r="H42" s="53"/>
      <c r="I42" s="53"/>
      <c r="J42" s="53"/>
      <c r="K42" s="53"/>
    </row>
    <row r="43" spans="2:12" s="2" customFormat="1" ht="12.75"/>
    <row r="44" spans="2:12" s="2" customFormat="1" ht="12.75">
      <c r="C44" s="2" t="s">
        <v>149</v>
      </c>
    </row>
    <row r="45" spans="2:12" s="2" customFormat="1" ht="13.5" customHeight="1">
      <c r="K45" s="260" t="s">
        <v>287</v>
      </c>
      <c r="L45" s="260"/>
    </row>
    <row r="46" spans="2:12" s="2" customFormat="1" ht="12.75">
      <c r="C46" s="165" t="s">
        <v>151</v>
      </c>
      <c r="D46" s="165"/>
      <c r="E46" s="165" t="s">
        <v>152</v>
      </c>
      <c r="F46" s="165"/>
      <c r="G46" s="165" t="s">
        <v>153</v>
      </c>
      <c r="H46" s="165"/>
      <c r="I46" s="165" t="s">
        <v>154</v>
      </c>
      <c r="J46" s="165"/>
      <c r="K46" s="165" t="s">
        <v>155</v>
      </c>
      <c r="L46" s="165"/>
    </row>
    <row r="47" spans="2:12" s="2" customFormat="1" ht="12.75">
      <c r="C47" s="200" t="s">
        <v>156</v>
      </c>
      <c r="D47" s="200"/>
      <c r="E47" s="235">
        <v>876976</v>
      </c>
      <c r="F47" s="236"/>
      <c r="G47" s="167">
        <v>0</v>
      </c>
      <c r="H47" s="167"/>
      <c r="I47" s="167">
        <v>0</v>
      </c>
      <c r="J47" s="167"/>
      <c r="K47" s="167">
        <f>E47+G47-I47</f>
        <v>876976</v>
      </c>
      <c r="L47" s="167"/>
    </row>
    <row r="48" spans="2:12" s="2" customFormat="1" ht="12.75">
      <c r="C48" s="200" t="s">
        <v>157</v>
      </c>
      <c r="D48" s="200"/>
      <c r="E48" s="235">
        <v>52725023</v>
      </c>
      <c r="F48" s="236"/>
      <c r="G48" s="167">
        <v>492352</v>
      </c>
      <c r="H48" s="167"/>
      <c r="I48" s="167">
        <v>2973768</v>
      </c>
      <c r="J48" s="167"/>
      <c r="K48" s="167">
        <f>E48+G48-I48</f>
        <v>50243607</v>
      </c>
      <c r="L48" s="167"/>
    </row>
    <row r="49" spans="2:12" s="2" customFormat="1" ht="12.75">
      <c r="C49" s="200"/>
      <c r="D49" s="200"/>
      <c r="E49" s="235"/>
      <c r="F49" s="236"/>
      <c r="G49" s="167"/>
      <c r="H49" s="167"/>
      <c r="I49" s="167"/>
      <c r="J49" s="167"/>
      <c r="K49" s="167"/>
      <c r="L49" s="167"/>
    </row>
    <row r="50" spans="2:12" s="2" customFormat="1" ht="12.75">
      <c r="C50" s="165" t="s">
        <v>158</v>
      </c>
      <c r="D50" s="165"/>
      <c r="E50" s="235">
        <f>SUM(E47:F49)</f>
        <v>53601999</v>
      </c>
      <c r="F50" s="236"/>
      <c r="G50" s="167">
        <f>SUM(G47:H49)</f>
        <v>492352</v>
      </c>
      <c r="H50" s="167"/>
      <c r="I50" s="167">
        <f>SUM(I47:J49)</f>
        <v>2973768</v>
      </c>
      <c r="J50" s="167"/>
      <c r="K50" s="167">
        <f>SUM(K47:L49)</f>
        <v>51120583</v>
      </c>
      <c r="L50" s="167"/>
    </row>
    <row r="51" spans="2:12" s="2" customFormat="1" ht="12.75">
      <c r="C51" s="55"/>
      <c r="D51" s="55"/>
      <c r="E51" s="56"/>
      <c r="F51" s="56"/>
      <c r="G51" s="56"/>
      <c r="H51" s="56"/>
      <c r="I51" s="56"/>
      <c r="J51" s="56"/>
      <c r="K51" s="56"/>
      <c r="L51" s="56"/>
    </row>
    <row r="52" spans="2:12" s="2" customFormat="1" ht="12.75"/>
    <row r="53" spans="2:12" ht="14.25" customHeight="1">
      <c r="B53" s="5" t="s">
        <v>288</v>
      </c>
      <c r="D53" s="5"/>
      <c r="E53" s="5"/>
      <c r="F53" s="5"/>
      <c r="G53" s="5"/>
      <c r="H53" s="5"/>
      <c r="I53" s="5"/>
      <c r="J53" s="5"/>
      <c r="K53" s="5"/>
    </row>
    <row r="54" spans="2:12" s="2" customFormat="1" ht="12.75">
      <c r="C54" s="196"/>
      <c r="D54" s="196"/>
      <c r="E54" s="196"/>
      <c r="F54" s="196"/>
      <c r="G54" s="196"/>
      <c r="H54" s="196"/>
      <c r="I54" s="196"/>
      <c r="J54" s="196"/>
      <c r="K54" s="196"/>
    </row>
    <row r="55" spans="2:12" s="2" customFormat="1" ht="12.75">
      <c r="C55" s="57" t="s">
        <v>3</v>
      </c>
      <c r="D55" s="57"/>
      <c r="E55" s="57"/>
      <c r="F55" s="57"/>
      <c r="G55" s="57"/>
      <c r="H55" s="57"/>
      <c r="I55" s="57"/>
      <c r="J55" s="57"/>
      <c r="K55" s="57"/>
    </row>
    <row r="56" spans="2:12" s="2" customFormat="1" ht="12.75">
      <c r="B56" s="1"/>
      <c r="C56" s="57"/>
      <c r="D56" s="57"/>
      <c r="E56" s="57"/>
      <c r="F56" s="57"/>
      <c r="G56" s="57"/>
      <c r="H56" s="57"/>
      <c r="I56" s="57"/>
      <c r="J56" s="57"/>
      <c r="K56" s="57"/>
    </row>
    <row r="57" spans="2:12" s="2" customFormat="1" ht="12.75">
      <c r="C57" s="58"/>
      <c r="D57" s="58"/>
      <c r="E57" s="58"/>
      <c r="F57" s="58"/>
      <c r="G57" s="58"/>
      <c r="H57" s="58"/>
      <c r="I57" s="58"/>
      <c r="J57" s="58"/>
      <c r="K57" s="58"/>
    </row>
    <row r="58" spans="2:12" s="2" customFormat="1" ht="12.75">
      <c r="C58" s="58"/>
      <c r="D58" s="58"/>
      <c r="E58" s="58"/>
      <c r="F58" s="58"/>
      <c r="G58" s="58"/>
      <c r="H58" s="58"/>
      <c r="I58" s="58"/>
      <c r="J58" s="58"/>
      <c r="K58" s="58"/>
    </row>
    <row r="59" spans="2:12" s="2" customFormat="1" ht="23.25" customHeight="1">
      <c r="C59" s="58"/>
      <c r="D59" s="58"/>
      <c r="E59" s="58"/>
      <c r="F59" s="58"/>
      <c r="G59" s="58"/>
      <c r="H59" s="58"/>
      <c r="I59" s="58"/>
      <c r="J59" s="58"/>
      <c r="K59" s="58"/>
    </row>
    <row r="60" spans="2:12" s="2" customFormat="1" ht="23.25" customHeight="1">
      <c r="C60" s="58"/>
      <c r="D60" s="58"/>
      <c r="E60" s="58"/>
      <c r="F60" s="58"/>
      <c r="G60" s="58"/>
      <c r="H60" s="58"/>
      <c r="I60" s="58"/>
      <c r="J60" s="58"/>
      <c r="K60" s="58"/>
    </row>
    <row r="61" spans="2:12" s="2" customFormat="1" ht="12.75"/>
    <row r="62" spans="2:12" ht="14.25">
      <c r="B62" s="53" t="s">
        <v>241</v>
      </c>
      <c r="D62" s="53"/>
      <c r="E62" s="53"/>
      <c r="F62" s="53"/>
      <c r="G62" s="53"/>
      <c r="H62" s="53"/>
      <c r="I62" s="53"/>
      <c r="J62" s="53"/>
      <c r="K62" s="53"/>
    </row>
    <row r="63" spans="2:12" s="2" customFormat="1" ht="7.5" customHeight="1"/>
    <row r="64" spans="2:12" s="2" customFormat="1" ht="3" customHeight="1"/>
    <row r="65" spans="2:13" s="2" customFormat="1" ht="12.75">
      <c r="C65" s="2" t="s">
        <v>242</v>
      </c>
    </row>
    <row r="66" spans="2:13" s="2" customFormat="1" ht="13.5" customHeight="1">
      <c r="D66" s="2" t="s">
        <v>162</v>
      </c>
      <c r="G66" s="188">
        <v>0</v>
      </c>
      <c r="H66" s="188"/>
      <c r="I66" s="2" t="s">
        <v>163</v>
      </c>
    </row>
    <row r="67" spans="2:13" s="2" customFormat="1" ht="14.25" customHeight="1" thickBot="1">
      <c r="D67" s="2" t="s">
        <v>164</v>
      </c>
      <c r="G67" s="189">
        <v>0</v>
      </c>
      <c r="H67" s="189"/>
      <c r="I67" s="2" t="s">
        <v>163</v>
      </c>
    </row>
    <row r="68" spans="2:13" s="2" customFormat="1" ht="13.5" customHeight="1">
      <c r="D68" s="13"/>
      <c r="E68" s="13" t="s">
        <v>165</v>
      </c>
      <c r="F68" s="13"/>
      <c r="G68" s="201">
        <f>SUM(G66:H67)</f>
        <v>0</v>
      </c>
      <c r="H68" s="201"/>
      <c r="I68" s="2" t="s">
        <v>163</v>
      </c>
    </row>
    <row r="69" spans="2:13" s="2" customFormat="1" ht="6.75" customHeight="1"/>
    <row r="70" spans="2:13" s="2" customFormat="1" ht="6" customHeight="1"/>
    <row r="71" spans="2:13" s="2" customFormat="1" ht="12.75">
      <c r="C71" s="2" t="s">
        <v>243</v>
      </c>
      <c r="L71" s="194" t="s">
        <v>3</v>
      </c>
      <c r="M71" s="194"/>
    </row>
    <row r="72" spans="2:13" s="2" customFormat="1" ht="12.75">
      <c r="D72" s="2" t="s">
        <v>167</v>
      </c>
      <c r="G72" s="3"/>
      <c r="H72" s="3"/>
      <c r="I72" s="188">
        <v>0</v>
      </c>
      <c r="J72" s="188"/>
      <c r="K72" s="2" t="s">
        <v>163</v>
      </c>
    </row>
    <row r="73" spans="2:13" s="2" customFormat="1" thickBot="1">
      <c r="D73" s="202" t="s">
        <v>244</v>
      </c>
      <c r="E73" s="202"/>
      <c r="F73" s="202"/>
      <c r="G73" s="202"/>
      <c r="H73" s="202"/>
      <c r="I73" s="189">
        <v>0</v>
      </c>
      <c r="J73" s="189"/>
      <c r="K73" s="2" t="s">
        <v>163</v>
      </c>
    </row>
    <row r="74" spans="2:13" s="2" customFormat="1" ht="12.75">
      <c r="D74" s="13"/>
      <c r="E74" s="13" t="s">
        <v>165</v>
      </c>
      <c r="F74" s="13"/>
      <c r="G74" s="13"/>
      <c r="H74" s="12"/>
      <c r="I74" s="201">
        <f>SUM(I72:J73)</f>
        <v>0</v>
      </c>
      <c r="J74" s="201"/>
      <c r="K74" s="2" t="s">
        <v>163</v>
      </c>
    </row>
    <row r="75" spans="2:13" s="2" customFormat="1" ht="6" customHeight="1"/>
    <row r="76" spans="2:13" s="2" customFormat="1" ht="12.75"/>
    <row r="77" spans="2:13" s="2" customFormat="1" ht="12.75"/>
    <row r="78" spans="2:13" s="2" customFormat="1" ht="12.75"/>
    <row r="79" spans="2:13" ht="14.25">
      <c r="B79" s="53" t="s">
        <v>245</v>
      </c>
      <c r="D79" s="53"/>
      <c r="E79" s="53"/>
      <c r="F79" s="53"/>
      <c r="G79" s="53"/>
      <c r="H79" s="53"/>
      <c r="I79" s="53"/>
      <c r="J79" s="53"/>
      <c r="K79" s="53"/>
    </row>
    <row r="80" spans="2:13">
      <c r="C80" s="11" t="s">
        <v>246</v>
      </c>
    </row>
    <row r="81" spans="2:11" s="2" customFormat="1" ht="7.5" customHeight="1"/>
    <row r="82" spans="2:11" s="2" customFormat="1" ht="12.75">
      <c r="C82" s="2" t="s">
        <v>247</v>
      </c>
    </row>
    <row r="83" spans="2:11" s="2" customFormat="1" ht="12.75">
      <c r="J83" s="3" t="s">
        <v>170</v>
      </c>
    </row>
    <row r="84" spans="2:11" s="2" customFormat="1" ht="12.75">
      <c r="C84" s="165"/>
      <c r="D84" s="165"/>
      <c r="E84" s="165" t="s">
        <v>171</v>
      </c>
      <c r="F84" s="165"/>
      <c r="G84" s="165" t="s">
        <v>172</v>
      </c>
      <c r="H84" s="165"/>
      <c r="I84" s="165" t="s">
        <v>155</v>
      </c>
      <c r="J84" s="165"/>
    </row>
    <row r="85" spans="2:11" s="2" customFormat="1" ht="12.75">
      <c r="C85" s="200" t="s">
        <v>173</v>
      </c>
      <c r="D85" s="200"/>
      <c r="E85" s="167">
        <v>127574326</v>
      </c>
      <c r="F85" s="167"/>
      <c r="G85" s="167">
        <v>77330719</v>
      </c>
      <c r="H85" s="167"/>
      <c r="I85" s="167">
        <f t="shared" ref="I85:I90" si="0">E85-G85</f>
        <v>50243607</v>
      </c>
      <c r="J85" s="167"/>
    </row>
    <row r="86" spans="2:11" s="2" customFormat="1" ht="12.75">
      <c r="C86" s="172" t="s">
        <v>289</v>
      </c>
      <c r="D86" s="173"/>
      <c r="E86" s="235">
        <v>13150512</v>
      </c>
      <c r="F86" s="236"/>
      <c r="G86" s="235">
        <v>12837374</v>
      </c>
      <c r="H86" s="236"/>
      <c r="I86" s="235">
        <f t="shared" si="0"/>
        <v>313138</v>
      </c>
      <c r="J86" s="236"/>
    </row>
    <row r="87" spans="2:11" s="2" customFormat="1" ht="12.75">
      <c r="C87" s="200" t="s">
        <v>175</v>
      </c>
      <c r="D87" s="200"/>
      <c r="E87" s="167">
        <v>33732704</v>
      </c>
      <c r="F87" s="167"/>
      <c r="G87" s="167">
        <v>21638818</v>
      </c>
      <c r="H87" s="167"/>
      <c r="I87" s="167">
        <f t="shared" si="0"/>
        <v>12093886</v>
      </c>
      <c r="J87" s="167"/>
    </row>
    <row r="88" spans="2:11" s="2" customFormat="1" ht="12.75">
      <c r="C88" s="172" t="s">
        <v>176</v>
      </c>
      <c r="D88" s="173"/>
      <c r="E88" s="235">
        <v>1698245</v>
      </c>
      <c r="F88" s="236"/>
      <c r="G88" s="235">
        <v>646441</v>
      </c>
      <c r="H88" s="236"/>
      <c r="I88" s="167">
        <f t="shared" si="0"/>
        <v>1051804</v>
      </c>
      <c r="J88" s="167"/>
    </row>
    <row r="89" spans="2:11" s="2" customFormat="1" ht="12.75">
      <c r="C89" s="172" t="s">
        <v>177</v>
      </c>
      <c r="D89" s="173"/>
      <c r="E89" s="235">
        <v>542730</v>
      </c>
      <c r="F89" s="236"/>
      <c r="G89" s="235">
        <v>388573</v>
      </c>
      <c r="H89" s="236"/>
      <c r="I89" s="167">
        <f t="shared" si="0"/>
        <v>154157</v>
      </c>
      <c r="J89" s="167"/>
    </row>
    <row r="90" spans="2:11" s="2" customFormat="1" ht="12.75">
      <c r="C90" s="59" t="s">
        <v>178</v>
      </c>
      <c r="D90" s="59"/>
      <c r="E90" s="167">
        <v>16644842</v>
      </c>
      <c r="F90" s="167"/>
      <c r="G90" s="167">
        <v>13026968</v>
      </c>
      <c r="H90" s="167"/>
      <c r="I90" s="167">
        <f t="shared" si="0"/>
        <v>3617874</v>
      </c>
      <c r="J90" s="167"/>
    </row>
    <row r="91" spans="2:11" s="2" customFormat="1" ht="12.75">
      <c r="C91" s="165" t="s">
        <v>158</v>
      </c>
      <c r="D91" s="165"/>
      <c r="E91" s="167">
        <f>SUM(E85:F90)</f>
        <v>193343359</v>
      </c>
      <c r="F91" s="167"/>
      <c r="G91" s="167">
        <f>SUM(G85:H90)</f>
        <v>125868893</v>
      </c>
      <c r="H91" s="167"/>
      <c r="I91" s="167">
        <f>SUM(I85:J90)</f>
        <v>67474466</v>
      </c>
      <c r="J91" s="167"/>
    </row>
    <row r="92" spans="2:11" s="2" customFormat="1" ht="13.5" customHeight="1"/>
    <row r="93" spans="2:11" s="2" customFormat="1" ht="13.5" customHeight="1"/>
    <row r="94" spans="2:11" ht="17.25" customHeight="1">
      <c r="B94" s="53" t="s">
        <v>251</v>
      </c>
      <c r="D94" s="53"/>
      <c r="E94" s="53"/>
      <c r="F94" s="53"/>
      <c r="G94" s="53"/>
      <c r="H94" s="53"/>
      <c r="I94" s="53"/>
      <c r="J94" s="53"/>
      <c r="K94" s="53"/>
    </row>
    <row r="95" spans="2:11">
      <c r="C95" s="11" t="s">
        <v>246</v>
      </c>
    </row>
    <row r="96" spans="2:11" s="2" customFormat="1" ht="6.75" customHeight="1"/>
    <row r="97" spans="2:13" s="2" customFormat="1" ht="12.75">
      <c r="C97" s="2" t="s">
        <v>252</v>
      </c>
    </row>
    <row r="98" spans="2:13" s="2" customFormat="1" ht="12.75">
      <c r="K98" s="3" t="s">
        <v>170</v>
      </c>
    </row>
    <row r="99" spans="2:13" s="2" customFormat="1" ht="12.75">
      <c r="C99" s="170"/>
      <c r="D99" s="171"/>
      <c r="E99" s="170" t="s">
        <v>253</v>
      </c>
      <c r="F99" s="171"/>
      <c r="G99" s="170" t="s">
        <v>254</v>
      </c>
      <c r="H99" s="195"/>
      <c r="I99" s="171"/>
      <c r="J99" s="170" t="s">
        <v>255</v>
      </c>
      <c r="K99" s="171"/>
    </row>
    <row r="100" spans="2:13" s="2" customFormat="1" ht="12.75">
      <c r="C100" s="172"/>
      <c r="D100" s="173"/>
      <c r="E100" s="170"/>
      <c r="F100" s="171"/>
      <c r="G100" s="170"/>
      <c r="H100" s="195"/>
      <c r="I100" s="171"/>
      <c r="J100" s="170"/>
      <c r="K100" s="171"/>
      <c r="L100" s="196" t="s">
        <v>256</v>
      </c>
      <c r="M100" s="196"/>
    </row>
    <row r="101" spans="2:13" s="2" customFormat="1" ht="12.75">
      <c r="C101" s="172"/>
      <c r="D101" s="173"/>
      <c r="E101" s="170"/>
      <c r="F101" s="171"/>
      <c r="G101" s="170"/>
      <c r="H101" s="195"/>
      <c r="I101" s="171"/>
      <c r="J101" s="170"/>
      <c r="K101" s="171"/>
    </row>
    <row r="102" spans="2:13" s="2" customFormat="1" ht="12.75">
      <c r="C102" s="172"/>
      <c r="D102" s="173"/>
      <c r="E102" s="170"/>
      <c r="F102" s="171"/>
      <c r="G102" s="170"/>
      <c r="H102" s="195"/>
      <c r="I102" s="171"/>
      <c r="J102" s="170"/>
      <c r="K102" s="171"/>
    </row>
    <row r="103" spans="2:13" s="2" customFormat="1" ht="12.75">
      <c r="C103" s="170" t="s">
        <v>257</v>
      </c>
      <c r="D103" s="171"/>
      <c r="E103" s="170"/>
      <c r="F103" s="171"/>
      <c r="G103" s="170"/>
      <c r="H103" s="195"/>
      <c r="I103" s="171"/>
      <c r="J103" s="170"/>
      <c r="K103" s="171"/>
    </row>
    <row r="104" spans="2:13" s="2" customFormat="1" ht="12.75">
      <c r="C104" s="55"/>
      <c r="D104" s="55"/>
      <c r="E104" s="55"/>
      <c r="F104" s="55"/>
      <c r="G104" s="55"/>
      <c r="H104" s="55"/>
      <c r="I104" s="55"/>
      <c r="J104" s="55"/>
      <c r="K104" s="55"/>
    </row>
    <row r="105" spans="2:13" s="2" customFormat="1" ht="12.75">
      <c r="C105" s="55"/>
      <c r="D105" s="55"/>
      <c r="E105" s="55"/>
      <c r="F105" s="55"/>
      <c r="G105" s="55"/>
      <c r="H105" s="55"/>
      <c r="I105" s="55"/>
      <c r="J105" s="55"/>
      <c r="K105" s="55"/>
    </row>
    <row r="106" spans="2:13" ht="14.25">
      <c r="B106" s="53" t="s">
        <v>258</v>
      </c>
      <c r="D106" s="53"/>
      <c r="E106" s="53"/>
      <c r="F106" s="53"/>
      <c r="G106" s="53"/>
      <c r="H106" s="53"/>
      <c r="I106" s="53"/>
      <c r="J106" s="53"/>
      <c r="K106" s="53"/>
    </row>
    <row r="107" spans="2:13" s="2" customFormat="1" ht="7.5" customHeight="1"/>
    <row r="108" spans="2:13" s="2" customFormat="1" ht="12.75">
      <c r="C108" s="2" t="s">
        <v>259</v>
      </c>
    </row>
    <row r="109" spans="2:13" s="2" customFormat="1" ht="12.75">
      <c r="J109" s="3" t="s">
        <v>170</v>
      </c>
    </row>
    <row r="110" spans="2:13" s="2" customFormat="1" ht="12.75">
      <c r="C110" s="170" t="s">
        <v>260</v>
      </c>
      <c r="D110" s="171"/>
      <c r="E110" s="170" t="s">
        <v>261</v>
      </c>
      <c r="F110" s="171"/>
      <c r="G110" s="170" t="s">
        <v>262</v>
      </c>
      <c r="H110" s="171"/>
      <c r="I110" s="170" t="s">
        <v>263</v>
      </c>
      <c r="J110" s="171"/>
    </row>
    <row r="111" spans="2:13" s="2" customFormat="1" ht="12.75">
      <c r="C111" s="172"/>
      <c r="D111" s="173"/>
      <c r="E111" s="170"/>
      <c r="F111" s="171"/>
      <c r="G111" s="170"/>
      <c r="H111" s="171"/>
      <c r="I111" s="170"/>
      <c r="J111" s="171"/>
      <c r="L111" s="194" t="s">
        <v>3</v>
      </c>
      <c r="M111" s="194"/>
    </row>
    <row r="112" spans="2:13" s="2" customFormat="1" ht="12.75">
      <c r="C112" s="172"/>
      <c r="D112" s="173"/>
      <c r="E112" s="170"/>
      <c r="F112" s="171"/>
      <c r="G112" s="170"/>
      <c r="H112" s="171"/>
      <c r="I112" s="170"/>
      <c r="J112" s="171"/>
    </row>
    <row r="113" spans="2:11" s="2" customFormat="1" ht="12.75">
      <c r="C113" s="190"/>
      <c r="D113" s="191"/>
      <c r="E113" s="192"/>
      <c r="F113" s="193"/>
      <c r="G113" s="192"/>
      <c r="H113" s="193"/>
      <c r="I113" s="192"/>
      <c r="J113" s="193"/>
    </row>
    <row r="114" spans="2:11" s="2" customFormat="1" ht="13.5" customHeight="1">
      <c r="C114" s="170" t="s">
        <v>257</v>
      </c>
      <c r="D114" s="171"/>
      <c r="E114" s="170"/>
      <c r="F114" s="171"/>
      <c r="G114" s="170"/>
      <c r="H114" s="171"/>
      <c r="I114" s="170"/>
      <c r="J114" s="171"/>
    </row>
    <row r="115" spans="2:11" s="2" customFormat="1" ht="13.5" customHeight="1"/>
    <row r="116" spans="2:11" s="2" customFormat="1" ht="12.75"/>
    <row r="117" spans="2:11" ht="14.25">
      <c r="B117" s="53" t="s">
        <v>264</v>
      </c>
      <c r="C117" s="53"/>
      <c r="D117" s="53"/>
      <c r="E117" s="53"/>
      <c r="F117" s="53"/>
      <c r="G117" s="53"/>
      <c r="H117" s="53"/>
      <c r="I117" s="53"/>
      <c r="J117" s="53"/>
    </row>
    <row r="118" spans="2:11" s="2" customFormat="1" ht="7.5" customHeight="1"/>
    <row r="119" spans="2:11" s="2" customFormat="1" ht="12.75">
      <c r="C119" s="2" t="s">
        <v>265</v>
      </c>
    </row>
    <row r="120" spans="2:11" s="2" customFormat="1" ht="12.75"/>
    <row r="121" spans="2:11" s="2" customFormat="1" ht="12.75"/>
    <row r="122" spans="2:11" ht="14.25">
      <c r="B122" s="53" t="s">
        <v>266</v>
      </c>
      <c r="D122" s="53"/>
      <c r="E122" s="53"/>
      <c r="F122" s="53"/>
      <c r="G122" s="53"/>
      <c r="H122" s="53"/>
      <c r="I122" s="53"/>
      <c r="J122" s="53"/>
      <c r="K122" s="53"/>
    </row>
    <row r="123" spans="2:11" ht="14.25">
      <c r="B123" s="53" t="s">
        <v>195</v>
      </c>
      <c r="D123" s="53"/>
      <c r="E123" s="53"/>
      <c r="F123" s="53"/>
      <c r="G123" s="53"/>
      <c r="H123" s="53"/>
      <c r="I123" s="53"/>
      <c r="J123" s="53"/>
      <c r="K123" s="53"/>
    </row>
    <row r="124" spans="2:11" s="2" customFormat="1" ht="6" customHeight="1"/>
    <row r="125" spans="2:11" s="2" customFormat="1" ht="12.75">
      <c r="C125" s="2" t="s">
        <v>265</v>
      </c>
    </row>
    <row r="126" spans="2:11" s="2" customFormat="1" ht="12.75"/>
    <row r="127" spans="2:11" s="2" customFormat="1" ht="12.75"/>
    <row r="128" spans="2:11" s="2" customFormat="1" ht="12.75"/>
    <row r="129" s="2" customFormat="1" ht="12.75"/>
    <row r="130" s="2" customFormat="1" ht="12.75"/>
    <row r="131" s="2" customFormat="1" ht="12.75"/>
  </sheetData>
  <mergeCells count="113">
    <mergeCell ref="C3:L3"/>
    <mergeCell ref="C7:K7"/>
    <mergeCell ref="C27:K27"/>
    <mergeCell ref="C32:K32"/>
    <mergeCell ref="C37:K37"/>
    <mergeCell ref="K45:L45"/>
    <mergeCell ref="C46:D46"/>
    <mergeCell ref="E46:F46"/>
    <mergeCell ref="G46:H46"/>
    <mergeCell ref="I46:J46"/>
    <mergeCell ref="K46:L46"/>
    <mergeCell ref="C47:D47"/>
    <mergeCell ref="E47:F47"/>
    <mergeCell ref="G47:H47"/>
    <mergeCell ref="I47:J47"/>
    <mergeCell ref="K47:L47"/>
    <mergeCell ref="C48:D48"/>
    <mergeCell ref="E48:F48"/>
    <mergeCell ref="G48:H48"/>
    <mergeCell ref="I48:J48"/>
    <mergeCell ref="K48:L48"/>
    <mergeCell ref="C49:D49"/>
    <mergeCell ref="E49:F49"/>
    <mergeCell ref="G49:H49"/>
    <mergeCell ref="I49:J49"/>
    <mergeCell ref="K49:L49"/>
    <mergeCell ref="G66:H66"/>
    <mergeCell ref="G67:H67"/>
    <mergeCell ref="G68:H68"/>
    <mergeCell ref="L71:M71"/>
    <mergeCell ref="I72:J72"/>
    <mergeCell ref="D73:H73"/>
    <mergeCell ref="I73:J73"/>
    <mergeCell ref="C50:D50"/>
    <mergeCell ref="E50:F50"/>
    <mergeCell ref="G50:H50"/>
    <mergeCell ref="I50:J50"/>
    <mergeCell ref="K50:L50"/>
    <mergeCell ref="C54:K54"/>
    <mergeCell ref="I74:J74"/>
    <mergeCell ref="C84:D84"/>
    <mergeCell ref="E84:F84"/>
    <mergeCell ref="G84:H84"/>
    <mergeCell ref="I84:J84"/>
    <mergeCell ref="C85:D85"/>
    <mergeCell ref="E85:F85"/>
    <mergeCell ref="G85:H85"/>
    <mergeCell ref="I85:J85"/>
    <mergeCell ref="C88:D88"/>
    <mergeCell ref="E88:F88"/>
    <mergeCell ref="G88:H88"/>
    <mergeCell ref="I88:J88"/>
    <mergeCell ref="C89:D89"/>
    <mergeCell ref="E89:F89"/>
    <mergeCell ref="G89:H89"/>
    <mergeCell ref="I89:J89"/>
    <mergeCell ref="C86:D86"/>
    <mergeCell ref="E86:F86"/>
    <mergeCell ref="G86:H86"/>
    <mergeCell ref="I86:J86"/>
    <mergeCell ref="C87:D87"/>
    <mergeCell ref="E87:F87"/>
    <mergeCell ref="G87:H87"/>
    <mergeCell ref="I87:J87"/>
    <mergeCell ref="C99:D99"/>
    <mergeCell ref="E99:F99"/>
    <mergeCell ref="G99:I99"/>
    <mergeCell ref="J99:K99"/>
    <mergeCell ref="C100:D100"/>
    <mergeCell ref="E100:F100"/>
    <mergeCell ref="G100:I100"/>
    <mergeCell ref="J100:K100"/>
    <mergeCell ref="E90:F90"/>
    <mergeCell ref="G90:H90"/>
    <mergeCell ref="I90:J90"/>
    <mergeCell ref="C91:D91"/>
    <mergeCell ref="E91:F91"/>
    <mergeCell ref="G91:H91"/>
    <mergeCell ref="I91:J91"/>
    <mergeCell ref="L100:M100"/>
    <mergeCell ref="C101:D101"/>
    <mergeCell ref="E101:F101"/>
    <mergeCell ref="G101:I101"/>
    <mergeCell ref="J101:K101"/>
    <mergeCell ref="C102:D102"/>
    <mergeCell ref="E102:F102"/>
    <mergeCell ref="G102:I102"/>
    <mergeCell ref="J102:K102"/>
    <mergeCell ref="L111:M111"/>
    <mergeCell ref="C112:D112"/>
    <mergeCell ref="E112:F112"/>
    <mergeCell ref="G112:H112"/>
    <mergeCell ref="I112:J112"/>
    <mergeCell ref="C103:D103"/>
    <mergeCell ref="E103:F103"/>
    <mergeCell ref="G103:I103"/>
    <mergeCell ref="J103:K103"/>
    <mergeCell ref="C110:D110"/>
    <mergeCell ref="E110:F110"/>
    <mergeCell ref="G110:H110"/>
    <mergeCell ref="I110:J110"/>
    <mergeCell ref="C113:D113"/>
    <mergeCell ref="E113:F113"/>
    <mergeCell ref="G113:H113"/>
    <mergeCell ref="I113:J113"/>
    <mergeCell ref="C114:D114"/>
    <mergeCell ref="E114:F114"/>
    <mergeCell ref="G114:H114"/>
    <mergeCell ref="I114:J114"/>
    <mergeCell ref="C111:D111"/>
    <mergeCell ref="E111:F111"/>
    <mergeCell ref="G111:H111"/>
    <mergeCell ref="I111:J111"/>
  </mergeCells>
  <phoneticPr fontId="4"/>
  <printOptions horizontalCentered="1"/>
  <pageMargins left="0" right="0" top="0" bottom="0" header="0" footer="0"/>
  <pageSetup paperSize="9" firstPageNumber="31" orientation="portrait" horizontalDpi="300" verticalDpi="300" r:id="rId1"/>
  <rowBreaks count="1" manualBreakCount="1">
    <brk id="58" max="12" man="1"/>
  </rowBreaks>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4B191-09B1-4602-8EDE-131D90D33FE1}">
  <dimension ref="B1:V195"/>
  <sheetViews>
    <sheetView view="pageBreakPreview" topLeftCell="A25" zoomScaleNormal="100" zoomScaleSheetLayoutView="100" workbookViewId="0">
      <selection activeCell="C44" sqref="C44:J74"/>
    </sheetView>
  </sheetViews>
  <sheetFormatPr defaultColWidth="9" defaultRowHeight="13.5"/>
  <cols>
    <col min="1" max="1" width="3.5" customWidth="1"/>
    <col min="2" max="2" width="5" customWidth="1"/>
    <col min="3" max="3" width="6.875" customWidth="1"/>
    <col min="4" max="4" width="9.25" customWidth="1"/>
    <col min="5" max="12" width="8.5" customWidth="1"/>
    <col min="13" max="13" width="11" customWidth="1"/>
    <col min="14" max="14" width="16.625" style="112" customWidth="1"/>
    <col min="15" max="15" width="6.875" customWidth="1"/>
    <col min="16" max="19" width="15" style="112" customWidth="1"/>
    <col min="20" max="20" width="13.375" style="112" customWidth="1"/>
    <col min="21" max="22" width="15" bestFit="1" customWidth="1"/>
  </cols>
  <sheetData>
    <row r="1" spans="2:20" ht="29.25" customHeight="1">
      <c r="L1" s="140" t="s">
        <v>208</v>
      </c>
    </row>
    <row r="2" spans="2:20" ht="16.5" customHeight="1">
      <c r="M2" s="141"/>
    </row>
    <row r="3" spans="2:20" ht="17.25">
      <c r="C3" s="177" t="s">
        <v>404</v>
      </c>
      <c r="D3" s="177"/>
      <c r="E3" s="177"/>
      <c r="F3" s="177"/>
      <c r="G3" s="177"/>
      <c r="H3" s="177"/>
      <c r="I3" s="177"/>
      <c r="J3" s="177"/>
      <c r="K3" s="177"/>
      <c r="L3" s="177"/>
    </row>
    <row r="4" spans="2:20" ht="17.25">
      <c r="C4" s="48"/>
      <c r="D4" s="48"/>
      <c r="E4" s="48"/>
      <c r="F4" s="48"/>
      <c r="G4" s="48"/>
      <c r="H4" s="48"/>
      <c r="I4" s="48"/>
      <c r="J4" s="48"/>
      <c r="K4" s="48"/>
    </row>
    <row r="6" spans="2:20" ht="14.25">
      <c r="B6" s="53" t="s">
        <v>210</v>
      </c>
      <c r="D6" s="53"/>
      <c r="E6" s="53"/>
      <c r="F6" s="53"/>
      <c r="G6" s="53"/>
      <c r="H6" s="53"/>
      <c r="I6" s="53"/>
      <c r="J6" s="53"/>
      <c r="K6" s="53"/>
    </row>
    <row r="7" spans="2:20" s="2" customFormat="1" ht="7.5" customHeight="1">
      <c r="C7" s="196"/>
      <c r="D7" s="196"/>
      <c r="E7" s="196"/>
      <c r="F7" s="196"/>
      <c r="G7" s="196"/>
      <c r="H7" s="196"/>
      <c r="I7" s="196"/>
      <c r="J7" s="196"/>
      <c r="K7" s="196"/>
      <c r="N7" s="113"/>
      <c r="P7" s="113"/>
      <c r="Q7" s="113"/>
      <c r="R7" s="113"/>
      <c r="S7" s="113"/>
      <c r="T7" s="113"/>
    </row>
    <row r="8" spans="2:20" s="2" customFormat="1" ht="12.75">
      <c r="C8" s="2" t="s">
        <v>211</v>
      </c>
      <c r="N8" s="114"/>
      <c r="P8" s="113"/>
      <c r="Q8" s="113"/>
      <c r="R8" s="113"/>
      <c r="S8" s="113"/>
      <c r="T8" s="113"/>
    </row>
    <row r="9" spans="2:20" s="2" customFormat="1" ht="12.75">
      <c r="C9" s="3" t="s">
        <v>6</v>
      </c>
      <c r="D9" s="2" t="s">
        <v>3</v>
      </c>
      <c r="N9" s="113"/>
      <c r="P9" s="113"/>
      <c r="Q9" s="113"/>
      <c r="R9" s="113"/>
      <c r="S9" s="113"/>
      <c r="T9" s="113"/>
    </row>
    <row r="10" spans="2:20" s="2" customFormat="1" ht="12.75">
      <c r="C10" s="3"/>
      <c r="N10" s="113"/>
      <c r="P10" s="113"/>
      <c r="Q10" s="113"/>
      <c r="R10" s="113"/>
      <c r="S10" s="113"/>
      <c r="T10" s="113"/>
    </row>
    <row r="11" spans="2:20" s="2" customFormat="1" ht="12.75">
      <c r="C11" s="2" t="s">
        <v>212</v>
      </c>
      <c r="N11" s="113"/>
      <c r="P11" s="113"/>
      <c r="Q11" s="113"/>
      <c r="R11" s="113"/>
      <c r="S11" s="113"/>
      <c r="T11" s="113"/>
    </row>
    <row r="12" spans="2:20" s="2" customFormat="1" ht="12.75">
      <c r="C12" s="3" t="s">
        <v>6</v>
      </c>
      <c r="D12" s="2" t="s">
        <v>489</v>
      </c>
      <c r="N12" s="114"/>
      <c r="P12" s="113"/>
      <c r="Q12" s="113"/>
      <c r="R12" s="113"/>
      <c r="S12" s="113"/>
      <c r="T12" s="113"/>
    </row>
    <row r="13" spans="2:20" s="2" customFormat="1" ht="12.75">
      <c r="N13" s="113"/>
      <c r="P13" s="113"/>
      <c r="Q13" s="113"/>
      <c r="R13" s="113"/>
      <c r="S13" s="113"/>
      <c r="T13" s="113"/>
    </row>
    <row r="14" spans="2:20" s="2" customFormat="1" ht="12.75">
      <c r="C14" s="2" t="s">
        <v>213</v>
      </c>
      <c r="N14" s="113"/>
      <c r="P14" s="113"/>
      <c r="Q14" s="113"/>
      <c r="R14" s="113"/>
      <c r="S14" s="113"/>
      <c r="T14" s="113"/>
    </row>
    <row r="15" spans="2:20" s="2" customFormat="1" ht="12.75">
      <c r="C15" s="3" t="s">
        <v>6</v>
      </c>
      <c r="D15" s="2" t="s">
        <v>214</v>
      </c>
      <c r="N15" s="114"/>
      <c r="P15" s="113"/>
      <c r="Q15" s="113"/>
      <c r="R15" s="113"/>
      <c r="S15" s="113"/>
      <c r="T15" s="113"/>
    </row>
    <row r="16" spans="2:20" s="2" customFormat="1" ht="12.75">
      <c r="C16" s="3" t="s">
        <v>6</v>
      </c>
      <c r="D16" s="2" t="s">
        <v>291</v>
      </c>
      <c r="N16" s="113"/>
      <c r="P16" s="113"/>
      <c r="Q16" s="113"/>
      <c r="R16" s="113"/>
      <c r="S16" s="113"/>
      <c r="T16" s="113"/>
    </row>
    <row r="17" spans="3:20" s="2" customFormat="1" ht="12.75">
      <c r="D17" s="2" t="s">
        <v>12</v>
      </c>
      <c r="N17" s="113"/>
      <c r="P17" s="113"/>
      <c r="Q17" s="113"/>
      <c r="R17" s="113"/>
      <c r="S17" s="113"/>
      <c r="T17" s="113"/>
    </row>
    <row r="18" spans="3:20" s="2" customFormat="1" ht="12.75">
      <c r="D18" s="2" t="s">
        <v>13</v>
      </c>
      <c r="N18" s="114"/>
      <c r="P18" s="113"/>
      <c r="Q18" s="113"/>
      <c r="R18" s="113"/>
      <c r="S18" s="113"/>
      <c r="T18" s="113"/>
    </row>
    <row r="19" spans="3:20" s="2" customFormat="1" ht="12.75">
      <c r="N19" s="113"/>
      <c r="P19" s="113"/>
      <c r="Q19" s="113"/>
      <c r="R19" s="113"/>
      <c r="S19" s="113"/>
      <c r="T19" s="113"/>
    </row>
    <row r="20" spans="3:20" s="2" customFormat="1" ht="12.75">
      <c r="C20" s="2" t="s">
        <v>217</v>
      </c>
      <c r="N20" s="113"/>
      <c r="P20" s="113"/>
      <c r="Q20" s="113"/>
      <c r="R20" s="113"/>
      <c r="S20" s="113"/>
      <c r="T20" s="113"/>
    </row>
    <row r="21" spans="3:20" s="2" customFormat="1" ht="12.75">
      <c r="C21" s="3" t="s">
        <v>6</v>
      </c>
      <c r="D21" s="2" t="s">
        <v>15</v>
      </c>
      <c r="F21" s="196" t="s">
        <v>405</v>
      </c>
      <c r="G21" s="196"/>
      <c r="H21" s="196"/>
      <c r="I21" s="196"/>
      <c r="J21" s="196"/>
      <c r="K21" s="196"/>
      <c r="L21" s="196"/>
      <c r="M21" s="196"/>
      <c r="N21" s="114"/>
      <c r="P21" s="113"/>
      <c r="Q21" s="113"/>
      <c r="R21" s="113"/>
      <c r="S21" s="113"/>
      <c r="T21" s="113"/>
    </row>
    <row r="22" spans="3:20" s="2" customFormat="1" ht="12.75">
      <c r="C22" s="3"/>
      <c r="F22" s="196" t="s">
        <v>406</v>
      </c>
      <c r="G22" s="196"/>
      <c r="H22" s="196"/>
      <c r="I22" s="196"/>
      <c r="J22" s="196"/>
      <c r="K22" s="196"/>
      <c r="L22" s="196"/>
      <c r="M22" s="196"/>
      <c r="N22" s="113"/>
      <c r="P22" s="113"/>
      <c r="Q22" s="113"/>
      <c r="R22" s="113"/>
      <c r="S22" s="113"/>
      <c r="T22" s="113"/>
    </row>
    <row r="23" spans="3:20" s="2" customFormat="1" ht="12.75">
      <c r="C23" s="3"/>
      <c r="F23" s="196" t="s">
        <v>407</v>
      </c>
      <c r="G23" s="196"/>
      <c r="H23" s="196"/>
      <c r="I23" s="196"/>
      <c r="J23" s="196"/>
      <c r="K23" s="196"/>
      <c r="L23" s="196"/>
      <c r="N23" s="113"/>
      <c r="P23" s="113"/>
      <c r="Q23" s="113"/>
      <c r="R23" s="113"/>
      <c r="S23" s="113"/>
      <c r="T23" s="113"/>
    </row>
    <row r="24" spans="3:20" s="2" customFormat="1" ht="12.75">
      <c r="C24" s="3" t="s">
        <v>6</v>
      </c>
      <c r="D24" s="2" t="s">
        <v>19</v>
      </c>
      <c r="F24" s="2" t="s">
        <v>218</v>
      </c>
      <c r="N24" s="114"/>
      <c r="P24" s="113"/>
      <c r="Q24" s="113"/>
      <c r="R24" s="113"/>
      <c r="S24" s="113"/>
      <c r="T24" s="113"/>
    </row>
    <row r="25" spans="3:20" s="2" customFormat="1" ht="12.75">
      <c r="C25" s="3"/>
      <c r="F25" s="2" t="s">
        <v>408</v>
      </c>
      <c r="N25" s="113"/>
      <c r="P25" s="113"/>
      <c r="Q25" s="113"/>
      <c r="R25" s="113"/>
      <c r="S25" s="113"/>
      <c r="T25" s="113"/>
    </row>
    <row r="26" spans="3:20" s="2" customFormat="1" ht="12.75">
      <c r="C26" s="3"/>
      <c r="F26" s="2" t="s">
        <v>220</v>
      </c>
      <c r="N26" s="113"/>
      <c r="P26" s="113"/>
      <c r="Q26" s="113"/>
      <c r="R26" s="113"/>
      <c r="S26" s="113"/>
      <c r="T26" s="113"/>
    </row>
    <row r="27" spans="3:20" s="2" customFormat="1" ht="12.75">
      <c r="C27" s="3" t="s">
        <v>6</v>
      </c>
      <c r="D27" s="2" t="s">
        <v>22</v>
      </c>
      <c r="F27" s="2" t="s">
        <v>29</v>
      </c>
      <c r="N27" s="114"/>
      <c r="P27" s="113"/>
      <c r="Q27" s="113"/>
      <c r="R27" s="113"/>
      <c r="S27" s="113"/>
      <c r="T27" s="113"/>
    </row>
    <row r="28" spans="3:20" s="2" customFormat="1" ht="12.75">
      <c r="F28" s="2" t="s">
        <v>30</v>
      </c>
      <c r="N28" s="113"/>
      <c r="P28" s="113"/>
      <c r="Q28" s="113"/>
      <c r="R28" s="113"/>
      <c r="S28" s="113"/>
      <c r="T28" s="113"/>
    </row>
    <row r="29" spans="3:20" s="2" customFormat="1" ht="12.75">
      <c r="F29" s="2" t="s">
        <v>31</v>
      </c>
      <c r="N29" s="113"/>
      <c r="P29" s="113"/>
      <c r="Q29" s="113"/>
      <c r="R29" s="113"/>
      <c r="S29" s="113"/>
      <c r="T29" s="113"/>
    </row>
    <row r="30" spans="3:20" s="2" customFormat="1" ht="12.75">
      <c r="F30" s="2" t="s">
        <v>472</v>
      </c>
      <c r="N30" s="113"/>
      <c r="P30" s="113"/>
      <c r="Q30" s="113"/>
      <c r="R30" s="113"/>
      <c r="S30" s="113"/>
      <c r="T30" s="113"/>
    </row>
    <row r="31" spans="3:20" s="2" customFormat="1" ht="12.75">
      <c r="F31" s="2" t="s">
        <v>33</v>
      </c>
      <c r="N31" s="113"/>
      <c r="P31" s="113"/>
      <c r="Q31" s="113"/>
      <c r="R31" s="113"/>
      <c r="S31" s="113"/>
      <c r="T31" s="113"/>
    </row>
    <row r="32" spans="3:20" s="2" customFormat="1" ht="12.75">
      <c r="N32" s="113"/>
      <c r="P32" s="113"/>
      <c r="Q32" s="113"/>
      <c r="R32" s="113"/>
      <c r="S32" s="113"/>
      <c r="T32" s="113"/>
    </row>
    <row r="33" spans="2:20" ht="14.25">
      <c r="B33" s="53" t="s">
        <v>221</v>
      </c>
      <c r="D33" s="53"/>
      <c r="E33" s="53"/>
      <c r="F33" s="53"/>
      <c r="G33" s="53"/>
      <c r="H33" s="53"/>
      <c r="I33" s="53"/>
      <c r="J33" s="53"/>
      <c r="K33" s="53"/>
    </row>
    <row r="34" spans="2:20" ht="7.5" customHeight="1">
      <c r="B34" s="53"/>
      <c r="D34" s="53"/>
      <c r="E34" s="53"/>
      <c r="F34" s="53"/>
      <c r="G34" s="53"/>
      <c r="H34" s="53"/>
      <c r="I34" s="53"/>
      <c r="J34" s="53"/>
      <c r="K34" s="53"/>
    </row>
    <row r="35" spans="2:20" s="2" customFormat="1" ht="12.75">
      <c r="C35" s="3" t="s">
        <v>6</v>
      </c>
      <c r="D35" s="2" t="s">
        <v>3</v>
      </c>
      <c r="N35" s="114"/>
      <c r="P35" s="113"/>
      <c r="Q35" s="113"/>
      <c r="R35" s="113"/>
      <c r="S35" s="113"/>
      <c r="T35" s="113"/>
    </row>
    <row r="36" spans="2:20" s="2" customFormat="1" ht="12.75">
      <c r="N36" s="113"/>
      <c r="P36" s="113"/>
      <c r="Q36" s="113"/>
      <c r="R36" s="113"/>
      <c r="S36" s="113"/>
      <c r="T36" s="113"/>
    </row>
    <row r="37" spans="2:20" s="2" customFormat="1" ht="12.75">
      <c r="N37" s="113"/>
      <c r="P37" s="113"/>
      <c r="Q37" s="113"/>
      <c r="R37" s="113"/>
      <c r="S37" s="113"/>
      <c r="T37" s="113"/>
    </row>
    <row r="38" spans="2:20" ht="14.25">
      <c r="B38" s="53" t="s">
        <v>222</v>
      </c>
      <c r="D38" s="53"/>
      <c r="E38" s="53"/>
      <c r="F38" s="53"/>
      <c r="G38" s="53"/>
      <c r="H38" s="53"/>
      <c r="I38" s="53"/>
      <c r="J38" s="53"/>
      <c r="K38" s="53"/>
    </row>
    <row r="39" spans="2:20" s="2" customFormat="1" ht="7.5" customHeight="1">
      <c r="C39" s="8"/>
      <c r="D39" s="8"/>
      <c r="E39" s="8"/>
      <c r="F39" s="8"/>
      <c r="G39" s="8"/>
      <c r="H39" s="8"/>
      <c r="I39" s="8"/>
      <c r="J39" s="8"/>
      <c r="K39" s="8"/>
      <c r="N39" s="113"/>
      <c r="P39" s="113"/>
      <c r="Q39" s="113"/>
      <c r="R39" s="113"/>
      <c r="S39" s="113"/>
      <c r="T39" s="113"/>
    </row>
    <row r="40" spans="2:20" s="2" customFormat="1" ht="12.75">
      <c r="C40" s="196" t="s">
        <v>409</v>
      </c>
      <c r="D40" s="196"/>
      <c r="E40" s="196"/>
      <c r="F40" s="196"/>
      <c r="G40" s="196"/>
      <c r="H40" s="196"/>
      <c r="I40" s="196"/>
      <c r="J40" s="196"/>
      <c r="K40" s="196"/>
      <c r="N40" s="114"/>
      <c r="P40" s="113"/>
      <c r="Q40" s="113"/>
      <c r="R40" s="113"/>
      <c r="S40" s="113"/>
      <c r="T40" s="113"/>
    </row>
    <row r="41" spans="2:20" s="2" customFormat="1" ht="12.75">
      <c r="C41" s="8"/>
      <c r="D41" s="8"/>
      <c r="E41" s="8"/>
      <c r="F41" s="8"/>
      <c r="G41" s="8"/>
      <c r="H41" s="8"/>
      <c r="I41" s="8"/>
      <c r="J41" s="8"/>
      <c r="K41" s="8"/>
      <c r="N41" s="113"/>
      <c r="P41" s="113"/>
      <c r="Q41" s="113"/>
      <c r="R41" s="113"/>
      <c r="S41" s="113"/>
      <c r="T41" s="113"/>
    </row>
    <row r="42" spans="2:20" s="2" customFormat="1" ht="12.75">
      <c r="C42" s="8"/>
      <c r="D42" s="8"/>
      <c r="E42" s="8"/>
      <c r="F42" s="8"/>
      <c r="G42" s="8"/>
      <c r="H42" s="8"/>
      <c r="I42" s="8"/>
      <c r="J42" s="8"/>
      <c r="K42" s="8"/>
      <c r="N42" s="113"/>
      <c r="P42" s="113"/>
      <c r="Q42" s="113"/>
      <c r="R42" s="113"/>
      <c r="S42" s="113"/>
      <c r="T42" s="113"/>
    </row>
    <row r="43" spans="2:20" s="2" customFormat="1" ht="12.75">
      <c r="C43" s="8"/>
      <c r="D43" s="8"/>
      <c r="E43" s="8"/>
      <c r="F43" s="8"/>
      <c r="G43" s="8"/>
      <c r="H43" s="8"/>
      <c r="I43" s="8"/>
      <c r="J43" s="8"/>
      <c r="K43" s="8"/>
      <c r="N43" s="113"/>
      <c r="P43" s="113"/>
      <c r="Q43" s="113"/>
      <c r="R43" s="113"/>
      <c r="S43" s="113"/>
      <c r="T43" s="113"/>
    </row>
    <row r="44" spans="2:20" s="2" customFormat="1" ht="12.75">
      <c r="C44" s="34">
        <v>-1</v>
      </c>
      <c r="D44" s="8" t="s">
        <v>410</v>
      </c>
      <c r="E44" s="8"/>
      <c r="F44" s="8"/>
      <c r="G44" s="8"/>
      <c r="H44" s="8"/>
      <c r="I44" s="8"/>
      <c r="J44" s="8"/>
      <c r="K44" s="8"/>
      <c r="N44" s="113"/>
      <c r="P44" s="113"/>
      <c r="Q44" s="113"/>
      <c r="R44" s="113"/>
      <c r="S44" s="113"/>
      <c r="T44" s="113"/>
    </row>
    <row r="45" spans="2:20" s="2" customFormat="1" ht="12.75">
      <c r="B45" s="101"/>
      <c r="C45" s="34" t="s">
        <v>49</v>
      </c>
      <c r="D45" s="2" t="s">
        <v>50</v>
      </c>
      <c r="E45" s="8"/>
      <c r="F45" s="8"/>
      <c r="G45" s="8"/>
      <c r="H45" s="8"/>
      <c r="I45" s="8"/>
      <c r="J45" s="8"/>
      <c r="K45" s="8"/>
      <c r="N45" s="113"/>
      <c r="P45" s="113"/>
      <c r="Q45" s="113"/>
      <c r="R45" s="113"/>
      <c r="S45" s="113"/>
      <c r="T45" s="113"/>
    </row>
    <row r="46" spans="2:20" s="2" customFormat="1" ht="12.75">
      <c r="C46" s="3"/>
      <c r="D46" s="32" t="s">
        <v>51</v>
      </c>
      <c r="E46" s="8"/>
      <c r="F46" s="8"/>
      <c r="G46" s="35"/>
      <c r="H46" s="8"/>
      <c r="I46" s="181">
        <v>1264836800</v>
      </c>
      <c r="J46" s="181"/>
      <c r="K46" s="115"/>
      <c r="L46" s="115"/>
      <c r="N46" s="113"/>
      <c r="P46" s="113"/>
      <c r="Q46" s="113"/>
      <c r="R46" s="113"/>
      <c r="S46" s="113"/>
      <c r="T46" s="113"/>
    </row>
    <row r="47" spans="2:20" s="2" customFormat="1" ht="12.75">
      <c r="C47" s="3"/>
      <c r="D47" s="36" t="s">
        <v>52</v>
      </c>
      <c r="E47" s="8"/>
      <c r="F47" s="8"/>
      <c r="G47" s="35"/>
      <c r="H47" s="8"/>
      <c r="I47" s="181">
        <v>111044000</v>
      </c>
      <c r="J47" s="181"/>
      <c r="K47" s="8"/>
      <c r="N47" s="113"/>
      <c r="P47" s="113"/>
      <c r="Q47" s="113"/>
      <c r="R47" s="113"/>
      <c r="S47" s="113"/>
      <c r="T47" s="113"/>
    </row>
    <row r="48" spans="2:20" s="2" customFormat="1" ht="12.75">
      <c r="C48" s="3"/>
      <c r="D48" s="36" t="s">
        <v>53</v>
      </c>
      <c r="E48" s="8"/>
      <c r="F48" s="8"/>
      <c r="G48" s="35"/>
      <c r="H48" s="8"/>
      <c r="I48" s="181">
        <v>0</v>
      </c>
      <c r="J48" s="181"/>
      <c r="K48" s="8"/>
      <c r="N48" s="113"/>
      <c r="P48" s="113"/>
      <c r="Q48" s="113"/>
      <c r="R48" s="113"/>
      <c r="S48" s="113"/>
      <c r="T48" s="113"/>
    </row>
    <row r="49" spans="3:20" s="2" customFormat="1" ht="12.75">
      <c r="C49" s="3"/>
      <c r="D49" s="36" t="s">
        <v>54</v>
      </c>
      <c r="E49" s="8"/>
      <c r="F49" s="8"/>
      <c r="G49" s="35"/>
      <c r="H49" s="8"/>
      <c r="I49" s="181">
        <v>-28096300</v>
      </c>
      <c r="J49" s="181"/>
      <c r="K49" s="8"/>
      <c r="N49" s="113"/>
      <c r="P49" s="113"/>
      <c r="Q49" s="113"/>
      <c r="R49" s="113"/>
      <c r="S49" s="113"/>
      <c r="T49" s="113"/>
    </row>
    <row r="50" spans="3:20" s="2" customFormat="1" ht="12.75">
      <c r="C50" s="3"/>
      <c r="D50" s="36" t="s">
        <v>55</v>
      </c>
      <c r="E50" s="8"/>
      <c r="F50" s="8"/>
      <c r="G50" s="35"/>
      <c r="H50" s="8"/>
      <c r="I50" s="181">
        <v>-81524500</v>
      </c>
      <c r="J50" s="181"/>
      <c r="K50" s="8"/>
      <c r="N50" s="113"/>
      <c r="P50" s="113"/>
      <c r="Q50" s="113"/>
      <c r="R50" s="113"/>
      <c r="S50" s="113"/>
      <c r="T50" s="113"/>
    </row>
    <row r="51" spans="3:20" s="2" customFormat="1" thickBot="1">
      <c r="C51" s="3"/>
      <c r="D51" s="32" t="s">
        <v>56</v>
      </c>
      <c r="E51" s="8"/>
      <c r="F51" s="8"/>
      <c r="G51" s="35"/>
      <c r="H51" s="8"/>
      <c r="I51" s="182">
        <f>SUM(I46:J50)</f>
        <v>1266260000</v>
      </c>
      <c r="J51" s="182"/>
      <c r="K51" s="8"/>
      <c r="N51" s="114"/>
      <c r="P51" s="113"/>
      <c r="Q51" s="113"/>
      <c r="R51" s="113"/>
      <c r="S51" s="113"/>
      <c r="T51" s="113"/>
    </row>
    <row r="52" spans="3:20" s="2" customFormat="1" thickTop="1">
      <c r="C52" s="3"/>
      <c r="D52" s="8"/>
      <c r="E52" s="8"/>
      <c r="F52" s="8"/>
      <c r="G52" s="8"/>
      <c r="H52" s="8"/>
      <c r="I52" s="111"/>
      <c r="J52" s="111"/>
      <c r="K52" s="8"/>
      <c r="N52" s="113"/>
      <c r="P52" s="113"/>
      <c r="Q52" s="113"/>
      <c r="R52" s="113"/>
      <c r="S52" s="113"/>
      <c r="T52" s="113"/>
    </row>
    <row r="53" spans="3:20" s="2" customFormat="1" ht="12.75">
      <c r="C53" s="34" t="s">
        <v>57</v>
      </c>
      <c r="D53" s="52" t="s">
        <v>58</v>
      </c>
      <c r="E53" s="8"/>
      <c r="F53" s="8"/>
      <c r="G53" s="8"/>
      <c r="H53" s="8"/>
      <c r="I53" s="111"/>
      <c r="J53" s="111"/>
      <c r="K53" s="8"/>
      <c r="N53" s="113"/>
      <c r="P53" s="113"/>
      <c r="Q53" s="113"/>
      <c r="R53" s="113"/>
      <c r="S53" s="113"/>
      <c r="T53" s="113"/>
    </row>
    <row r="54" spans="3:20" s="2" customFormat="1" ht="12.75">
      <c r="C54" s="34"/>
      <c r="D54" s="42" t="s">
        <v>59</v>
      </c>
      <c r="E54" s="8"/>
      <c r="F54" s="8"/>
      <c r="G54" s="35"/>
      <c r="H54" s="8"/>
      <c r="I54" s="181">
        <v>1492981469</v>
      </c>
      <c r="J54" s="181"/>
      <c r="K54" s="8"/>
      <c r="N54" s="113"/>
      <c r="P54" s="113"/>
      <c r="Q54" s="113"/>
      <c r="R54" s="113"/>
      <c r="S54" s="113"/>
      <c r="T54" s="113"/>
    </row>
    <row r="55" spans="3:20" s="2" customFormat="1" ht="12.75">
      <c r="C55" s="34"/>
      <c r="D55" s="43" t="s">
        <v>60</v>
      </c>
      <c r="E55" s="8"/>
      <c r="F55" s="8"/>
      <c r="G55" s="35"/>
      <c r="H55" s="8"/>
      <c r="I55" s="181">
        <v>42549000</v>
      </c>
      <c r="J55" s="181"/>
      <c r="K55" s="8"/>
      <c r="N55" s="113"/>
      <c r="P55" s="113"/>
      <c r="Q55" s="113"/>
      <c r="R55" s="113"/>
      <c r="S55" s="113"/>
      <c r="T55" s="113"/>
    </row>
    <row r="56" spans="3:20" s="2" customFormat="1" ht="12.75">
      <c r="C56" s="34"/>
      <c r="D56" s="43" t="s">
        <v>61</v>
      </c>
      <c r="E56" s="8"/>
      <c r="F56" s="8"/>
      <c r="G56" s="35"/>
      <c r="H56" s="8"/>
      <c r="I56" s="181">
        <v>-123347814</v>
      </c>
      <c r="J56" s="181"/>
      <c r="K56" s="8"/>
      <c r="N56" s="113"/>
      <c r="P56" s="113"/>
      <c r="Q56" s="113"/>
      <c r="R56" s="113"/>
      <c r="S56" s="113"/>
      <c r="T56" s="113"/>
    </row>
    <row r="57" spans="3:20" s="2" customFormat="1" ht="12.75">
      <c r="C57" s="34"/>
      <c r="D57" s="43" t="s">
        <v>507</v>
      </c>
      <c r="E57" s="8"/>
      <c r="F57" s="8"/>
      <c r="G57" s="35"/>
      <c r="H57" s="8"/>
      <c r="I57" s="181">
        <v>30</v>
      </c>
      <c r="J57" s="181"/>
      <c r="K57" s="8"/>
      <c r="N57" s="113"/>
      <c r="P57" s="113"/>
      <c r="Q57" s="113"/>
      <c r="R57" s="113"/>
      <c r="S57" s="113"/>
      <c r="T57" s="113"/>
    </row>
    <row r="58" spans="3:20" s="2" customFormat="1" ht="12.75">
      <c r="C58" s="34"/>
      <c r="D58" s="43" t="s">
        <v>62</v>
      </c>
      <c r="E58" s="8"/>
      <c r="F58" s="8"/>
      <c r="G58" s="35"/>
      <c r="H58" s="8"/>
      <c r="I58" s="181">
        <v>92049678</v>
      </c>
      <c r="J58" s="181"/>
      <c r="K58" s="8"/>
      <c r="N58" s="113"/>
      <c r="P58" s="113"/>
      <c r="Q58" s="113"/>
      <c r="R58" s="113"/>
      <c r="S58" s="113"/>
      <c r="T58" s="113"/>
    </row>
    <row r="59" spans="3:20" s="2" customFormat="1" ht="12.75">
      <c r="C59" s="34"/>
      <c r="D59" s="43" t="s">
        <v>63</v>
      </c>
      <c r="E59" s="8"/>
      <c r="F59" s="8"/>
      <c r="G59" s="35"/>
      <c r="H59" s="8"/>
      <c r="I59" s="181">
        <f>+I50</f>
        <v>-81524500</v>
      </c>
      <c r="J59" s="181"/>
      <c r="K59" s="8"/>
      <c r="N59" s="113"/>
      <c r="P59" s="113"/>
      <c r="Q59" s="113"/>
      <c r="R59" s="113"/>
      <c r="S59" s="113"/>
      <c r="T59" s="113"/>
    </row>
    <row r="60" spans="3:20" s="2" customFormat="1" thickBot="1">
      <c r="C60" s="34"/>
      <c r="D60" s="42" t="s">
        <v>64</v>
      </c>
      <c r="E60" s="8"/>
      <c r="F60" s="8"/>
      <c r="G60" s="35"/>
      <c r="H60" s="8"/>
      <c r="I60" s="182">
        <f>SUM(I54:J59)</f>
        <v>1422707863</v>
      </c>
      <c r="J60" s="182"/>
      <c r="K60" s="8"/>
      <c r="N60" s="114"/>
      <c r="P60" s="113"/>
      <c r="Q60" s="113"/>
      <c r="R60" s="113"/>
      <c r="S60" s="113"/>
      <c r="T60" s="113"/>
    </row>
    <row r="61" spans="3:20" s="2" customFormat="1" thickTop="1">
      <c r="C61" s="34"/>
      <c r="D61" s="8"/>
      <c r="E61" s="8"/>
      <c r="F61" s="8"/>
      <c r="G61" s="8"/>
      <c r="H61" s="8"/>
      <c r="I61" s="111"/>
      <c r="J61" s="111"/>
      <c r="K61" s="8"/>
      <c r="N61" s="113"/>
      <c r="P61" s="113"/>
      <c r="Q61" s="113"/>
      <c r="R61" s="113"/>
      <c r="S61" s="113"/>
      <c r="T61" s="113"/>
    </row>
    <row r="62" spans="3:20" s="2" customFormat="1" ht="12.75">
      <c r="C62" s="34" t="s">
        <v>65</v>
      </c>
      <c r="D62" s="2" t="s">
        <v>66</v>
      </c>
      <c r="E62" s="8"/>
      <c r="F62" s="8"/>
      <c r="G62" s="8"/>
      <c r="H62" s="8"/>
      <c r="I62" s="111"/>
      <c r="J62" s="111"/>
      <c r="K62" s="8"/>
      <c r="N62" s="113"/>
      <c r="P62" s="113"/>
      <c r="Q62" s="113"/>
      <c r="R62" s="113"/>
      <c r="S62" s="113"/>
      <c r="T62" s="113"/>
    </row>
    <row r="63" spans="3:20">
      <c r="C63" s="19"/>
      <c r="D63" s="32" t="s">
        <v>67</v>
      </c>
      <c r="E63" s="2"/>
      <c r="F63" s="2"/>
      <c r="G63" s="19"/>
      <c r="H63" s="19"/>
      <c r="I63" s="161">
        <f>+I51</f>
        <v>1266260000</v>
      </c>
      <c r="J63" s="161"/>
    </row>
    <row r="64" spans="3:20" s="2" customFormat="1" ht="12.75">
      <c r="C64" s="37"/>
      <c r="D64" s="32" t="s">
        <v>68</v>
      </c>
      <c r="E64" s="8"/>
      <c r="F64" s="8"/>
      <c r="G64" s="8"/>
      <c r="H64" s="8"/>
      <c r="I64" s="161">
        <f>+I60</f>
        <v>1422707863</v>
      </c>
      <c r="J64" s="162"/>
      <c r="K64" s="8"/>
      <c r="N64" s="113"/>
      <c r="P64" s="113"/>
      <c r="Q64" s="113"/>
      <c r="R64" s="113"/>
      <c r="S64" s="113"/>
      <c r="T64" s="113"/>
    </row>
    <row r="65" spans="2:20" s="2" customFormat="1" ht="12.75">
      <c r="C65" s="37"/>
      <c r="D65" s="32" t="s">
        <v>476</v>
      </c>
      <c r="E65" s="8"/>
      <c r="F65" s="8"/>
      <c r="G65" s="8"/>
      <c r="H65" s="8"/>
      <c r="I65" s="163">
        <v>0</v>
      </c>
      <c r="J65" s="163"/>
      <c r="K65" s="8"/>
      <c r="N65" s="113"/>
      <c r="P65" s="113"/>
      <c r="Q65" s="113"/>
      <c r="R65" s="113"/>
      <c r="S65" s="113"/>
      <c r="T65" s="113"/>
    </row>
    <row r="66" spans="2:20" s="2" customFormat="1" thickBot="1">
      <c r="D66" s="32" t="s">
        <v>69</v>
      </c>
      <c r="I66" s="157">
        <f>+I63-I64+I65</f>
        <v>-156447863</v>
      </c>
      <c r="J66" s="158"/>
      <c r="N66" s="114"/>
      <c r="P66" s="113"/>
      <c r="Q66" s="113"/>
      <c r="R66" s="113"/>
      <c r="S66" s="113"/>
      <c r="T66" s="113"/>
    </row>
    <row r="67" spans="2:20" s="2" customFormat="1" thickTop="1">
      <c r="I67" s="41"/>
      <c r="J67" s="41"/>
      <c r="N67" s="113"/>
      <c r="P67" s="113"/>
      <c r="Q67" s="113"/>
      <c r="R67" s="113"/>
      <c r="S67" s="113"/>
      <c r="T67" s="113"/>
    </row>
    <row r="68" spans="2:20" s="2" customFormat="1" ht="12.75">
      <c r="C68" s="34" t="s">
        <v>70</v>
      </c>
      <c r="D68" s="16" t="s">
        <v>71</v>
      </c>
      <c r="I68" s="41"/>
      <c r="J68" s="41"/>
      <c r="N68" s="113"/>
      <c r="P68" s="113"/>
      <c r="Q68" s="113"/>
      <c r="R68" s="113"/>
      <c r="S68" s="113"/>
      <c r="T68" s="113"/>
    </row>
    <row r="69" spans="2:20" s="2" customFormat="1">
      <c r="D69" s="44" t="s">
        <v>72</v>
      </c>
      <c r="I69" s="161">
        <v>111044000</v>
      </c>
      <c r="J69" s="162"/>
      <c r="N69" s="113"/>
      <c r="P69" s="113"/>
      <c r="Q69" s="113"/>
      <c r="R69" s="113"/>
      <c r="S69" s="113"/>
      <c r="T69" s="113"/>
    </row>
    <row r="70" spans="2:20" s="2" customFormat="1">
      <c r="D70" s="44" t="s">
        <v>73</v>
      </c>
      <c r="I70" s="161">
        <v>0</v>
      </c>
      <c r="J70" s="162"/>
      <c r="N70" s="113"/>
      <c r="P70" s="113"/>
      <c r="Q70" s="113"/>
      <c r="R70" s="113"/>
      <c r="S70" s="113"/>
      <c r="T70" s="113"/>
    </row>
    <row r="71" spans="2:20" s="2" customFormat="1">
      <c r="D71" s="44" t="s">
        <v>60</v>
      </c>
      <c r="I71" s="161">
        <v>-42549000</v>
      </c>
      <c r="J71" s="162"/>
      <c r="N71" s="113"/>
      <c r="P71" s="113"/>
      <c r="Q71" s="113"/>
      <c r="R71" s="113"/>
      <c r="S71" s="113"/>
      <c r="T71" s="113"/>
    </row>
    <row r="72" spans="2:20" s="2" customFormat="1">
      <c r="D72" s="44" t="s">
        <v>74</v>
      </c>
      <c r="I72" s="161">
        <v>95251514</v>
      </c>
      <c r="J72" s="162"/>
      <c r="N72" s="113"/>
      <c r="P72" s="113"/>
      <c r="Q72" s="113"/>
      <c r="R72" s="113"/>
      <c r="S72" s="113"/>
      <c r="T72" s="113"/>
    </row>
    <row r="73" spans="2:20" s="2" customFormat="1">
      <c r="D73" s="44" t="s">
        <v>75</v>
      </c>
      <c r="I73" s="163">
        <v>-1568228</v>
      </c>
      <c r="J73" s="163"/>
      <c r="N73" s="113"/>
      <c r="P73" s="113"/>
      <c r="Q73" s="113"/>
      <c r="R73" s="113"/>
      <c r="S73" s="113"/>
      <c r="T73" s="113"/>
    </row>
    <row r="74" spans="2:20" s="2" customFormat="1" ht="14.25" thickBot="1">
      <c r="D74" s="44" t="s">
        <v>76</v>
      </c>
      <c r="I74" s="159">
        <f>SUM(I69:J73)</f>
        <v>162178286</v>
      </c>
      <c r="J74" s="160"/>
      <c r="N74" s="114"/>
      <c r="P74" s="113"/>
      <c r="Q74" s="113"/>
      <c r="R74" s="113"/>
      <c r="S74" s="113"/>
      <c r="T74" s="113"/>
    </row>
    <row r="75" spans="2:20" s="2" customFormat="1" thickTop="1">
      <c r="N75" s="113"/>
      <c r="P75" s="113"/>
      <c r="Q75" s="113"/>
      <c r="R75" s="113"/>
      <c r="S75" s="113"/>
      <c r="T75" s="113"/>
    </row>
    <row r="76" spans="2:20" s="2" customFormat="1" ht="12.75">
      <c r="N76" s="113"/>
      <c r="P76" s="113"/>
      <c r="Q76" s="113"/>
      <c r="R76" s="113"/>
      <c r="S76" s="113"/>
      <c r="T76" s="113"/>
    </row>
    <row r="77" spans="2:20" s="2" customFormat="1" ht="12.75">
      <c r="N77" s="113"/>
      <c r="P77" s="113"/>
      <c r="Q77" s="113"/>
      <c r="R77" s="113"/>
      <c r="S77" s="113"/>
      <c r="T77" s="113"/>
    </row>
    <row r="78" spans="2:20" ht="24.75" customHeight="1">
      <c r="B78" s="54" t="s">
        <v>224</v>
      </c>
      <c r="D78" s="54"/>
      <c r="E78" s="54"/>
      <c r="F78" s="54"/>
      <c r="G78" s="54"/>
      <c r="H78" s="54"/>
      <c r="I78" s="54"/>
      <c r="J78" s="54"/>
      <c r="K78" s="54"/>
    </row>
    <row r="79" spans="2:20" ht="7.5" customHeight="1">
      <c r="B79" s="54"/>
      <c r="D79" s="54"/>
      <c r="E79" s="54"/>
      <c r="F79" s="54"/>
      <c r="G79" s="54"/>
      <c r="H79" s="54"/>
      <c r="I79" s="54"/>
      <c r="J79" s="54"/>
      <c r="K79" s="54"/>
    </row>
    <row r="80" spans="2:20" s="4" customFormat="1" ht="16.5" customHeight="1">
      <c r="C80" s="207" t="s">
        <v>225</v>
      </c>
      <c r="D80" s="207"/>
      <c r="E80" s="207"/>
      <c r="F80" s="207"/>
      <c r="G80" s="207"/>
      <c r="H80" s="207"/>
      <c r="I80" s="207"/>
      <c r="J80" s="207"/>
      <c r="K80" s="207"/>
      <c r="N80" s="116"/>
      <c r="P80" s="116"/>
      <c r="Q80" s="116"/>
      <c r="R80" s="116"/>
      <c r="S80" s="116"/>
      <c r="T80" s="116"/>
    </row>
    <row r="81" spans="2:22" s="2" customFormat="1" ht="14.25" customHeight="1">
      <c r="C81" s="64" t="s">
        <v>411</v>
      </c>
      <c r="D81" s="52"/>
      <c r="E81" s="52"/>
      <c r="F81" s="52"/>
      <c r="G81" s="52"/>
      <c r="H81" s="52"/>
      <c r="I81" s="52"/>
      <c r="J81" s="52"/>
      <c r="K81" s="52"/>
      <c r="N81" s="113"/>
      <c r="P81" s="113"/>
      <c r="Q81" s="113"/>
      <c r="R81" s="113"/>
      <c r="S81" s="113"/>
      <c r="T81" s="113"/>
    </row>
    <row r="82" spans="2:22" s="2" customFormat="1" ht="14.25" customHeight="1">
      <c r="C82" s="64"/>
      <c r="D82" s="52"/>
      <c r="E82" s="52"/>
      <c r="F82" s="52"/>
      <c r="G82" s="52"/>
      <c r="H82" s="52"/>
      <c r="I82" s="52"/>
      <c r="J82" s="52"/>
      <c r="K82" s="52"/>
      <c r="N82" s="113"/>
      <c r="P82" s="113"/>
      <c r="Q82" s="113"/>
      <c r="R82" s="113"/>
      <c r="S82" s="113"/>
      <c r="T82" s="113"/>
    </row>
    <row r="83" spans="2:22" s="2" customFormat="1" ht="14.25" customHeight="1">
      <c r="C83" s="64" t="s">
        <v>412</v>
      </c>
      <c r="D83" s="52"/>
      <c r="E83" s="52"/>
      <c r="F83" s="52"/>
      <c r="G83" s="52"/>
      <c r="H83" s="52"/>
      <c r="I83" s="52"/>
      <c r="J83" s="52"/>
      <c r="K83" s="52"/>
      <c r="N83" s="113"/>
      <c r="P83" s="113"/>
      <c r="Q83" s="113"/>
      <c r="R83" s="113"/>
      <c r="S83" s="113"/>
      <c r="T83" s="113"/>
    </row>
    <row r="84" spans="2:22" s="2" customFormat="1" ht="12.75">
      <c r="C84" s="2" t="s">
        <v>413</v>
      </c>
      <c r="D84" s="61"/>
      <c r="E84" s="61"/>
      <c r="F84" s="61"/>
      <c r="G84" s="61"/>
      <c r="H84" s="61"/>
      <c r="I84" s="61"/>
      <c r="J84" s="61"/>
      <c r="K84" s="61"/>
      <c r="N84" s="113"/>
      <c r="P84" s="113"/>
      <c r="Q84" s="113"/>
      <c r="R84" s="113"/>
      <c r="S84" s="113"/>
      <c r="T84" s="113"/>
    </row>
    <row r="85" spans="2:22" s="2" customFormat="1" ht="12.75">
      <c r="D85" s="61"/>
      <c r="E85" s="61"/>
      <c r="F85" s="61"/>
      <c r="G85" s="61"/>
      <c r="H85" s="61"/>
      <c r="I85" s="61"/>
      <c r="J85" s="61"/>
      <c r="K85" s="61"/>
      <c r="N85" s="113"/>
      <c r="P85" s="113"/>
      <c r="Q85" s="113"/>
      <c r="R85" s="113"/>
      <c r="S85" s="113"/>
      <c r="T85" s="113"/>
    </row>
    <row r="86" spans="2:22" s="2" customFormat="1" ht="12.75">
      <c r="N86" s="113"/>
      <c r="P86" s="113"/>
      <c r="Q86" s="113"/>
      <c r="R86" s="113"/>
      <c r="S86" s="113"/>
      <c r="T86" s="113"/>
    </row>
    <row r="87" spans="2:22" ht="14.25">
      <c r="B87" s="53" t="s">
        <v>234</v>
      </c>
      <c r="D87" s="53"/>
      <c r="E87" s="53"/>
      <c r="F87" s="53"/>
      <c r="G87" s="53"/>
      <c r="H87" s="53"/>
      <c r="I87" s="53"/>
      <c r="J87" s="53"/>
      <c r="K87" s="53"/>
    </row>
    <row r="88" spans="2:22" s="2" customFormat="1" ht="7.5" customHeight="1">
      <c r="N88" s="113"/>
      <c r="P88" s="113"/>
      <c r="Q88" s="113"/>
      <c r="R88" s="113"/>
      <c r="S88" s="113"/>
      <c r="T88" s="113"/>
    </row>
    <row r="89" spans="2:22" s="2" customFormat="1" ht="12.75">
      <c r="C89" s="2" t="s">
        <v>149</v>
      </c>
      <c r="N89" s="113"/>
      <c r="P89" s="113" t="s">
        <v>414</v>
      </c>
      <c r="Q89" s="113"/>
      <c r="R89" s="113"/>
      <c r="S89" s="113"/>
      <c r="T89" s="113"/>
    </row>
    <row r="90" spans="2:22" s="2" customFormat="1" ht="12.75">
      <c r="N90" s="113"/>
      <c r="P90" s="113"/>
      <c r="Q90" s="113"/>
      <c r="R90" s="113"/>
      <c r="S90" s="113"/>
      <c r="T90" s="113"/>
    </row>
    <row r="91" spans="2:22" s="2" customFormat="1" ht="12.75">
      <c r="C91" s="165" t="s">
        <v>151</v>
      </c>
      <c r="D91" s="165"/>
      <c r="E91" s="165" t="s">
        <v>152</v>
      </c>
      <c r="F91" s="165"/>
      <c r="G91" s="165" t="s">
        <v>153</v>
      </c>
      <c r="H91" s="165"/>
      <c r="I91" s="165" t="s">
        <v>154</v>
      </c>
      <c r="J91" s="165"/>
      <c r="K91" s="165" t="s">
        <v>155</v>
      </c>
      <c r="L91" s="165"/>
      <c r="N91" s="113"/>
      <c r="P91" s="113" t="s">
        <v>415</v>
      </c>
      <c r="Q91" s="117" t="s">
        <v>416</v>
      </c>
      <c r="R91" s="117" t="s">
        <v>417</v>
      </c>
      <c r="S91" s="117" t="s">
        <v>418</v>
      </c>
      <c r="T91" s="113"/>
      <c r="U91" s="113">
        <v>2056285361</v>
      </c>
    </row>
    <row r="92" spans="2:22" s="2" customFormat="1" ht="12.75">
      <c r="C92" s="200" t="s">
        <v>156</v>
      </c>
      <c r="D92" s="200"/>
      <c r="E92" s="230">
        <v>809146350</v>
      </c>
      <c r="F92" s="231"/>
      <c r="G92" s="166">
        <v>0</v>
      </c>
      <c r="H92" s="166"/>
      <c r="I92" s="166">
        <v>0</v>
      </c>
      <c r="J92" s="166"/>
      <c r="K92" s="166">
        <f>E92+G92-I92</f>
        <v>809146350</v>
      </c>
      <c r="L92" s="166"/>
      <c r="M92" s="114"/>
      <c r="N92" s="113">
        <v>809146350</v>
      </c>
      <c r="O92" s="2" t="s">
        <v>156</v>
      </c>
      <c r="P92" s="113">
        <v>809146350</v>
      </c>
      <c r="Q92" s="113"/>
      <c r="R92" s="113"/>
      <c r="S92" s="113"/>
      <c r="T92" s="113"/>
      <c r="U92" s="113">
        <v>237054435</v>
      </c>
    </row>
    <row r="93" spans="2:22" s="2" customFormat="1" ht="12.75">
      <c r="C93" s="200" t="s">
        <v>157</v>
      </c>
      <c r="D93" s="200"/>
      <c r="E93" s="230">
        <v>2293339796</v>
      </c>
      <c r="F93" s="231"/>
      <c r="G93" s="166">
        <v>0</v>
      </c>
      <c r="H93" s="166"/>
      <c r="I93" s="166">
        <v>145040618</v>
      </c>
      <c r="J93" s="166"/>
      <c r="K93" s="166">
        <f>E93+G93-I93</f>
        <v>2148299178</v>
      </c>
      <c r="L93" s="166"/>
      <c r="M93" s="114"/>
      <c r="N93" s="113">
        <f>P93+Q93-R93-S93</f>
        <v>3845320579</v>
      </c>
      <c r="O93" s="2" t="s">
        <v>157</v>
      </c>
      <c r="P93" s="113">
        <v>3848662819</v>
      </c>
      <c r="Q93" s="113"/>
      <c r="R93" s="113">
        <v>3342240</v>
      </c>
      <c r="S93" s="113"/>
      <c r="T93" s="113"/>
      <c r="U93" s="102">
        <f>SUM(U91:U92)</f>
        <v>2293339796</v>
      </c>
      <c r="V93" s="102">
        <f>+E93+G93-I93</f>
        <v>2148299178</v>
      </c>
    </row>
    <row r="94" spans="2:22" s="2" customFormat="1" ht="12.75">
      <c r="C94" s="200"/>
      <c r="D94" s="200"/>
      <c r="E94" s="166"/>
      <c r="F94" s="166"/>
      <c r="G94" s="166"/>
      <c r="H94" s="166"/>
      <c r="I94" s="166"/>
      <c r="J94" s="166"/>
      <c r="K94" s="166"/>
      <c r="L94" s="166"/>
      <c r="N94" s="113">
        <f>P94+Q94-R94-S94</f>
        <v>-1789035218</v>
      </c>
      <c r="O94" s="2" t="s">
        <v>419</v>
      </c>
      <c r="P94" s="113">
        <v>-1706432626</v>
      </c>
      <c r="Q94" s="113">
        <v>3342240</v>
      </c>
      <c r="R94" s="113"/>
      <c r="S94" s="113">
        <v>85944832</v>
      </c>
      <c r="T94" s="113"/>
    </row>
    <row r="95" spans="2:22" s="2" customFormat="1" ht="12.75">
      <c r="C95" s="200"/>
      <c r="D95" s="200"/>
      <c r="E95" s="166"/>
      <c r="F95" s="166"/>
      <c r="G95" s="166"/>
      <c r="H95" s="166"/>
      <c r="I95" s="166"/>
      <c r="J95" s="166"/>
      <c r="K95" s="166"/>
      <c r="L95" s="166"/>
      <c r="N95" s="113">
        <f>P95+Q95-R95-S95</f>
        <v>2675263448</v>
      </c>
      <c r="O95" s="2" t="s">
        <v>420</v>
      </c>
      <c r="P95" s="113">
        <v>2663803208</v>
      </c>
      <c r="Q95" s="113">
        <v>11460240</v>
      </c>
      <c r="R95" s="113"/>
      <c r="S95" s="113"/>
      <c r="T95" s="113"/>
    </row>
    <row r="96" spans="2:22" s="2" customFormat="1" ht="12.75">
      <c r="C96" s="165" t="s">
        <v>158</v>
      </c>
      <c r="D96" s="165"/>
      <c r="E96" s="166">
        <f>SUM(E92:F95)</f>
        <v>3102486146</v>
      </c>
      <c r="F96" s="166"/>
      <c r="G96" s="166">
        <f>SUM(G92:H95)</f>
        <v>0</v>
      </c>
      <c r="H96" s="166"/>
      <c r="I96" s="166">
        <f>SUM(I92:J95)</f>
        <v>145040618</v>
      </c>
      <c r="J96" s="166"/>
      <c r="K96" s="166">
        <f>SUM(K92:L95)</f>
        <v>2957445528</v>
      </c>
      <c r="L96" s="166"/>
      <c r="N96" s="113">
        <f>P96+Q96-R96-S96</f>
        <v>-2438209014</v>
      </c>
      <c r="O96" s="2" t="s">
        <v>421</v>
      </c>
      <c r="P96" s="113">
        <v>-2376403842</v>
      </c>
      <c r="Q96" s="113"/>
      <c r="R96" s="113"/>
      <c r="S96" s="113">
        <v>61805172</v>
      </c>
      <c r="T96" s="113"/>
    </row>
    <row r="97" spans="2:20" s="2" customFormat="1" ht="12.75">
      <c r="N97" s="113">
        <f>SUM(N92:N96)</f>
        <v>3102486145</v>
      </c>
      <c r="O97" s="3" t="s">
        <v>165</v>
      </c>
      <c r="P97" s="113">
        <f>SUM(P92:P96)</f>
        <v>3238775909</v>
      </c>
      <c r="Q97" s="113">
        <f>SUM(Q93:Q96)</f>
        <v>14802480</v>
      </c>
      <c r="R97" s="113">
        <f>SUM(R93:R96)</f>
        <v>3342240</v>
      </c>
      <c r="S97" s="113">
        <f>SUM(S93:S96)</f>
        <v>147750004</v>
      </c>
      <c r="T97" s="113"/>
    </row>
    <row r="98" spans="2:20" s="2" customFormat="1" ht="12.75">
      <c r="N98" s="113"/>
      <c r="P98" s="113"/>
      <c r="Q98" s="113"/>
      <c r="R98" s="113"/>
      <c r="S98" s="113"/>
      <c r="T98" s="113"/>
    </row>
    <row r="99" spans="2:20" s="2" customFormat="1" ht="12.75">
      <c r="N99" s="113"/>
      <c r="P99" s="113"/>
      <c r="Q99" s="113"/>
      <c r="R99" s="113"/>
      <c r="S99" s="113"/>
      <c r="T99" s="113"/>
    </row>
    <row r="100" spans="2:20" s="2" customFormat="1" ht="12.75">
      <c r="N100" s="113"/>
      <c r="P100" s="113"/>
      <c r="Q100" s="113"/>
      <c r="R100" s="113"/>
      <c r="S100" s="113"/>
      <c r="T100" s="113"/>
    </row>
    <row r="101" spans="2:20" ht="14.25" customHeight="1">
      <c r="B101" s="5" t="s">
        <v>311</v>
      </c>
      <c r="D101" s="5"/>
      <c r="E101" s="5"/>
      <c r="F101" s="5"/>
      <c r="G101" s="5"/>
      <c r="H101" s="5"/>
      <c r="I101" s="5"/>
      <c r="J101" s="5"/>
      <c r="K101" s="5"/>
    </row>
    <row r="102" spans="2:20" ht="7.5" customHeight="1">
      <c r="B102" s="62"/>
      <c r="D102" s="5"/>
      <c r="E102" s="5"/>
      <c r="F102" s="5"/>
      <c r="G102" s="5"/>
      <c r="H102" s="5"/>
      <c r="I102" s="5"/>
      <c r="J102" s="5"/>
      <c r="K102" s="5"/>
    </row>
    <row r="103" spans="2:20" s="2" customFormat="1" ht="12.75">
      <c r="C103" s="57" t="s">
        <v>3</v>
      </c>
      <c r="D103" s="57"/>
      <c r="E103" s="57"/>
      <c r="F103" s="57"/>
      <c r="G103" s="57"/>
      <c r="H103" s="57"/>
      <c r="I103" s="57"/>
      <c r="J103" s="57"/>
      <c r="K103" s="57"/>
      <c r="N103" s="113"/>
      <c r="P103" s="113"/>
      <c r="Q103" s="113"/>
      <c r="R103" s="113"/>
      <c r="S103" s="113"/>
      <c r="T103" s="113"/>
    </row>
    <row r="104" spans="2:20" s="2" customFormat="1" ht="12.75" hidden="1" customHeight="1">
      <c r="B104" s="1" t="s">
        <v>238</v>
      </c>
      <c r="C104" s="57" t="s">
        <v>239</v>
      </c>
      <c r="D104" s="57"/>
      <c r="E104" s="57"/>
      <c r="F104" s="57"/>
      <c r="G104" s="57"/>
      <c r="H104" s="57"/>
      <c r="I104" s="57"/>
      <c r="J104" s="57"/>
      <c r="K104" s="57"/>
      <c r="N104" s="113"/>
      <c r="P104" s="113"/>
      <c r="Q104" s="113"/>
      <c r="R104" s="113"/>
      <c r="S104" s="113"/>
      <c r="T104" s="113"/>
    </row>
    <row r="105" spans="2:20" s="2" customFormat="1" ht="12.75" hidden="1" customHeight="1">
      <c r="C105" s="58" t="s">
        <v>240</v>
      </c>
      <c r="D105" s="58"/>
      <c r="E105" s="58"/>
      <c r="F105" s="58"/>
      <c r="G105" s="58"/>
      <c r="H105" s="58"/>
      <c r="I105" s="58"/>
      <c r="J105" s="58"/>
      <c r="K105" s="58"/>
      <c r="N105" s="113"/>
      <c r="P105" s="113"/>
      <c r="Q105" s="113"/>
      <c r="R105" s="113"/>
      <c r="S105" s="113"/>
      <c r="T105" s="113"/>
    </row>
    <row r="106" spans="2:20" s="2" customFormat="1" ht="12.75">
      <c r="C106" s="58"/>
      <c r="D106" s="58"/>
      <c r="E106" s="58"/>
      <c r="F106" s="58"/>
      <c r="G106" s="58"/>
      <c r="H106" s="58"/>
      <c r="I106" s="58"/>
      <c r="J106" s="58"/>
      <c r="K106" s="58"/>
      <c r="N106" s="113"/>
      <c r="P106" s="113"/>
      <c r="Q106" s="113"/>
      <c r="R106" s="113"/>
      <c r="S106" s="113"/>
      <c r="T106" s="113"/>
    </row>
    <row r="107" spans="2:20" s="2" customFormat="1" ht="12.75">
      <c r="C107" s="58"/>
      <c r="D107" s="58"/>
      <c r="E107" s="58"/>
      <c r="F107" s="58"/>
      <c r="G107" s="58"/>
      <c r="H107" s="58"/>
      <c r="I107" s="58"/>
      <c r="J107" s="58"/>
      <c r="K107" s="58"/>
      <c r="N107" s="113"/>
      <c r="P107" s="113"/>
      <c r="Q107" s="113"/>
      <c r="R107" s="113"/>
      <c r="S107" s="113"/>
      <c r="T107" s="113"/>
    </row>
    <row r="108" spans="2:20" s="2" customFormat="1" ht="12.75">
      <c r="C108" s="58"/>
      <c r="D108" s="58"/>
      <c r="E108" s="58"/>
      <c r="F108" s="58"/>
      <c r="G108" s="58"/>
      <c r="H108" s="58"/>
      <c r="I108" s="58"/>
      <c r="J108" s="58"/>
      <c r="K108" s="58"/>
      <c r="N108" s="113"/>
      <c r="P108" s="113"/>
      <c r="Q108" s="113"/>
      <c r="R108" s="113"/>
      <c r="S108" s="113"/>
      <c r="T108" s="113"/>
    </row>
    <row r="109" spans="2:20" ht="14.25">
      <c r="B109" s="53" t="s">
        <v>241</v>
      </c>
      <c r="D109" s="53"/>
      <c r="E109" s="53"/>
      <c r="F109" s="53"/>
      <c r="G109" s="53"/>
      <c r="H109" s="53"/>
      <c r="I109" s="53"/>
      <c r="J109" s="53"/>
      <c r="K109" s="53"/>
    </row>
    <row r="110" spans="2:20" s="2" customFormat="1" ht="7.5" customHeight="1">
      <c r="N110" s="113"/>
      <c r="P110" s="113"/>
      <c r="Q110" s="113"/>
      <c r="R110" s="113"/>
      <c r="S110" s="113"/>
      <c r="T110" s="113"/>
    </row>
    <row r="111" spans="2:20" s="2" customFormat="1" ht="12.75">
      <c r="C111" s="2" t="s">
        <v>242</v>
      </c>
      <c r="N111" s="113"/>
      <c r="P111" s="113"/>
      <c r="Q111" s="113"/>
      <c r="R111" s="113"/>
      <c r="S111" s="113"/>
      <c r="T111" s="113"/>
    </row>
    <row r="112" spans="2:20" s="2" customFormat="1" ht="13.5" customHeight="1">
      <c r="D112" s="2" t="s">
        <v>162</v>
      </c>
      <c r="G112" s="188">
        <v>0</v>
      </c>
      <c r="H112" s="188"/>
      <c r="I112" s="2" t="s">
        <v>163</v>
      </c>
      <c r="N112" s="113"/>
      <c r="P112" s="113"/>
      <c r="Q112" s="113"/>
      <c r="R112" s="113"/>
      <c r="S112" s="113"/>
      <c r="T112" s="113"/>
    </row>
    <row r="113" spans="2:20" s="2" customFormat="1" ht="14.25" customHeight="1" thickBot="1">
      <c r="D113" s="2" t="s">
        <v>164</v>
      </c>
      <c r="G113" s="189">
        <v>0</v>
      </c>
      <c r="H113" s="189"/>
      <c r="I113" s="2" t="s">
        <v>163</v>
      </c>
      <c r="N113" s="113"/>
      <c r="P113" s="113"/>
      <c r="Q113" s="113"/>
      <c r="R113" s="113"/>
      <c r="S113" s="113"/>
      <c r="T113" s="113"/>
    </row>
    <row r="114" spans="2:20" s="2" customFormat="1" ht="13.5" customHeight="1">
      <c r="D114" s="13"/>
      <c r="E114" s="13" t="s">
        <v>165</v>
      </c>
      <c r="F114" s="13"/>
      <c r="G114" s="201">
        <f>SUM(G112:H113)</f>
        <v>0</v>
      </c>
      <c r="H114" s="201"/>
      <c r="I114" s="2" t="s">
        <v>163</v>
      </c>
      <c r="N114" s="113"/>
      <c r="P114" s="113"/>
      <c r="Q114" s="113"/>
      <c r="R114" s="113"/>
      <c r="S114" s="113"/>
      <c r="T114" s="113"/>
    </row>
    <row r="115" spans="2:20" s="2" customFormat="1" ht="6.75" customHeight="1">
      <c r="N115" s="113"/>
      <c r="P115" s="113"/>
      <c r="Q115" s="113"/>
      <c r="R115" s="113"/>
      <c r="S115" s="113"/>
      <c r="T115" s="113"/>
    </row>
    <row r="116" spans="2:20" s="2" customFormat="1" ht="6" customHeight="1">
      <c r="N116" s="113"/>
      <c r="P116" s="113"/>
      <c r="Q116" s="113"/>
      <c r="R116" s="113"/>
      <c r="S116" s="113"/>
      <c r="T116" s="113"/>
    </row>
    <row r="117" spans="2:20" s="2" customFormat="1" ht="12.75">
      <c r="C117" s="2" t="s">
        <v>243</v>
      </c>
      <c r="L117" s="194" t="s">
        <v>3</v>
      </c>
      <c r="M117" s="194"/>
      <c r="N117" s="114"/>
      <c r="P117" s="113"/>
      <c r="Q117" s="113"/>
      <c r="R117" s="113"/>
      <c r="S117" s="113"/>
      <c r="T117" s="113"/>
    </row>
    <row r="118" spans="2:20" s="2" customFormat="1" ht="12.75">
      <c r="D118" s="2" t="s">
        <v>167</v>
      </c>
      <c r="G118" s="3"/>
      <c r="H118" s="3"/>
      <c r="I118" s="188">
        <v>0</v>
      </c>
      <c r="J118" s="188"/>
      <c r="K118" s="2" t="s">
        <v>163</v>
      </c>
      <c r="N118" s="113"/>
      <c r="P118" s="113"/>
      <c r="Q118" s="113"/>
      <c r="R118" s="113"/>
      <c r="S118" s="113"/>
      <c r="T118" s="113"/>
    </row>
    <row r="119" spans="2:20" s="2" customFormat="1" thickBot="1">
      <c r="D119" s="202" t="s">
        <v>244</v>
      </c>
      <c r="E119" s="202"/>
      <c r="F119" s="202"/>
      <c r="G119" s="202"/>
      <c r="H119" s="202"/>
      <c r="I119" s="189">
        <v>0</v>
      </c>
      <c r="J119" s="189"/>
      <c r="K119" s="2" t="s">
        <v>163</v>
      </c>
      <c r="N119" s="113"/>
      <c r="P119" s="113"/>
      <c r="Q119" s="113"/>
      <c r="R119" s="113"/>
      <c r="S119" s="113"/>
      <c r="T119" s="113"/>
    </row>
    <row r="120" spans="2:20" s="2" customFormat="1" ht="12.75">
      <c r="D120" s="13"/>
      <c r="E120" s="13" t="s">
        <v>165</v>
      </c>
      <c r="F120" s="13"/>
      <c r="G120" s="13"/>
      <c r="H120" s="12"/>
      <c r="I120" s="201">
        <f>SUM(I118:J119)</f>
        <v>0</v>
      </c>
      <c r="J120" s="201"/>
      <c r="K120" s="2" t="s">
        <v>163</v>
      </c>
      <c r="N120" s="113"/>
      <c r="P120" s="113"/>
      <c r="Q120" s="113"/>
      <c r="R120" s="113"/>
      <c r="S120" s="113"/>
      <c r="T120" s="113"/>
    </row>
    <row r="121" spans="2:20" s="2" customFormat="1" ht="6" customHeight="1">
      <c r="N121" s="113"/>
      <c r="P121" s="113"/>
      <c r="Q121" s="113"/>
      <c r="R121" s="113"/>
      <c r="S121" s="113"/>
      <c r="T121" s="113"/>
    </row>
    <row r="122" spans="2:20" s="2" customFormat="1" ht="12.75">
      <c r="N122" s="113"/>
      <c r="P122" s="113"/>
      <c r="Q122" s="113"/>
      <c r="R122" s="113"/>
      <c r="S122" s="113"/>
      <c r="T122" s="113"/>
    </row>
    <row r="123" spans="2:20" s="2" customFormat="1" ht="12.75">
      <c r="N123" s="113"/>
      <c r="P123" s="113"/>
      <c r="Q123" s="113"/>
      <c r="R123" s="113"/>
      <c r="S123" s="113"/>
      <c r="T123" s="113"/>
    </row>
    <row r="124" spans="2:20" ht="14.25">
      <c r="B124" s="53" t="s">
        <v>245</v>
      </c>
      <c r="D124" s="53"/>
      <c r="E124" s="53"/>
      <c r="F124" s="53"/>
      <c r="G124" s="53"/>
      <c r="H124" s="53"/>
      <c r="I124" s="53"/>
      <c r="J124" s="53"/>
      <c r="K124" s="53"/>
    </row>
    <row r="125" spans="2:20">
      <c r="C125" s="11" t="s">
        <v>246</v>
      </c>
    </row>
    <row r="126" spans="2:20" s="2" customFormat="1" ht="7.5" customHeight="1">
      <c r="N126" s="113"/>
      <c r="P126" s="113"/>
      <c r="Q126" s="113"/>
      <c r="R126" s="113"/>
      <c r="S126" s="113"/>
      <c r="T126" s="113"/>
    </row>
    <row r="127" spans="2:20" s="2" customFormat="1" ht="12.75">
      <c r="C127" s="2" t="s">
        <v>247</v>
      </c>
      <c r="N127" s="113"/>
      <c r="P127" s="113"/>
      <c r="Q127" s="113"/>
      <c r="R127" s="113"/>
      <c r="S127" s="113"/>
      <c r="T127" s="113"/>
    </row>
    <row r="128" spans="2:20" s="2" customFormat="1" ht="12.75">
      <c r="J128" s="3" t="s">
        <v>170</v>
      </c>
      <c r="N128" s="113"/>
      <c r="P128" s="117" t="s">
        <v>422</v>
      </c>
      <c r="Q128" s="117" t="s">
        <v>423</v>
      </c>
      <c r="R128" s="117" t="s">
        <v>424</v>
      </c>
      <c r="S128" s="113"/>
      <c r="T128" s="113"/>
    </row>
    <row r="129" spans="2:20" s="2" customFormat="1" ht="12.75">
      <c r="C129" s="165"/>
      <c r="D129" s="165"/>
      <c r="E129" s="165" t="s">
        <v>171</v>
      </c>
      <c r="F129" s="165"/>
      <c r="G129" s="165" t="s">
        <v>172</v>
      </c>
      <c r="H129" s="165"/>
      <c r="I129" s="165" t="s">
        <v>155</v>
      </c>
      <c r="J129" s="165"/>
      <c r="N129" s="113"/>
      <c r="P129" s="118" t="s">
        <v>425</v>
      </c>
      <c r="Q129" s="119"/>
      <c r="R129" s="113"/>
      <c r="S129" s="113"/>
      <c r="T129" s="113"/>
    </row>
    <row r="130" spans="2:20" s="2" customFormat="1" ht="12.75">
      <c r="C130" s="200" t="s">
        <v>173</v>
      </c>
      <c r="D130" s="200"/>
      <c r="E130" s="176">
        <f>+P132</f>
        <v>6520584027</v>
      </c>
      <c r="F130" s="176"/>
      <c r="G130" s="176">
        <v>4372284849</v>
      </c>
      <c r="H130" s="176"/>
      <c r="I130" s="176">
        <f t="shared" ref="I130:I135" si="0">E130-G130</f>
        <v>2148299178</v>
      </c>
      <c r="J130" s="176"/>
      <c r="N130" s="113" t="s">
        <v>49</v>
      </c>
      <c r="P130" s="113">
        <v>3845320579</v>
      </c>
      <c r="Q130" s="113">
        <v>-1789035218</v>
      </c>
      <c r="R130" s="113">
        <f>P130+Q130</f>
        <v>2056285361</v>
      </c>
      <c r="S130" s="113"/>
      <c r="T130" s="113"/>
    </row>
    <row r="131" spans="2:20" s="2" customFormat="1" ht="12.75">
      <c r="C131" s="200" t="s">
        <v>157</v>
      </c>
      <c r="D131" s="200"/>
      <c r="E131" s="176">
        <v>1465260399</v>
      </c>
      <c r="F131" s="176"/>
      <c r="G131" s="176">
        <v>742848133</v>
      </c>
      <c r="H131" s="176"/>
      <c r="I131" s="176">
        <f t="shared" si="0"/>
        <v>722412266</v>
      </c>
      <c r="J131" s="176"/>
      <c r="N131" s="113" t="s">
        <v>57</v>
      </c>
      <c r="P131" s="113">
        <v>2675263448</v>
      </c>
      <c r="Q131" s="113">
        <v>-2438209013</v>
      </c>
      <c r="R131" s="113">
        <f>P131+Q131</f>
        <v>237054435</v>
      </c>
      <c r="S131" s="113"/>
      <c r="T131" s="113"/>
    </row>
    <row r="132" spans="2:20" s="2" customFormat="1" ht="12.75">
      <c r="C132" s="200" t="s">
        <v>175</v>
      </c>
      <c r="D132" s="200"/>
      <c r="E132" s="176">
        <v>502846143</v>
      </c>
      <c r="F132" s="176"/>
      <c r="G132" s="176">
        <v>424478321</v>
      </c>
      <c r="H132" s="176"/>
      <c r="I132" s="176">
        <f t="shared" si="0"/>
        <v>78367822</v>
      </c>
      <c r="J132" s="176"/>
      <c r="N132" s="50" t="s">
        <v>49</v>
      </c>
      <c r="O132" s="3" t="s">
        <v>165</v>
      </c>
      <c r="P132" s="113">
        <f>SUM(P130:P131)</f>
        <v>6520584027</v>
      </c>
      <c r="Q132" s="113">
        <f>SUM(Q130:Q131)</f>
        <v>-4227244231</v>
      </c>
      <c r="R132" s="113">
        <f>SUM(R130:R131)</f>
        <v>2293339796</v>
      </c>
      <c r="S132" s="113"/>
      <c r="T132" s="113"/>
    </row>
    <row r="133" spans="2:20" s="2" customFormat="1" ht="12.75">
      <c r="C133" s="200" t="s">
        <v>176</v>
      </c>
      <c r="D133" s="200"/>
      <c r="E133" s="176">
        <v>535778047</v>
      </c>
      <c r="F133" s="176"/>
      <c r="G133" s="176">
        <v>530337005</v>
      </c>
      <c r="H133" s="176"/>
      <c r="I133" s="176">
        <f t="shared" si="0"/>
        <v>5441042</v>
      </c>
      <c r="J133" s="176"/>
      <c r="N133" s="113"/>
      <c r="P133" s="113"/>
      <c r="Q133" s="113"/>
      <c r="R133" s="113"/>
      <c r="S133" s="113"/>
      <c r="T133" s="113"/>
    </row>
    <row r="134" spans="2:20" s="2" customFormat="1" ht="12.75">
      <c r="C134" s="200" t="s">
        <v>178</v>
      </c>
      <c r="D134" s="200"/>
      <c r="E134" s="176">
        <v>388780382</v>
      </c>
      <c r="F134" s="176"/>
      <c r="G134" s="176">
        <v>299839659</v>
      </c>
      <c r="H134" s="176"/>
      <c r="I134" s="176">
        <f t="shared" si="0"/>
        <v>88940723</v>
      </c>
      <c r="J134" s="176"/>
      <c r="N134" s="113" t="s">
        <v>65</v>
      </c>
      <c r="P134" s="113">
        <v>883063448</v>
      </c>
      <c r="Q134" s="113">
        <v>-232179911</v>
      </c>
      <c r="R134" s="113">
        <f>P134+Q134</f>
        <v>650883537</v>
      </c>
      <c r="S134" s="113"/>
      <c r="T134" s="113"/>
    </row>
    <row r="135" spans="2:20" s="2" customFormat="1" ht="12.75">
      <c r="C135" s="200" t="s">
        <v>179</v>
      </c>
      <c r="D135" s="200"/>
      <c r="E135" s="176">
        <v>798862173</v>
      </c>
      <c r="F135" s="176"/>
      <c r="G135" s="176">
        <v>540148854</v>
      </c>
      <c r="H135" s="176"/>
      <c r="I135" s="176">
        <f t="shared" si="0"/>
        <v>258713319</v>
      </c>
      <c r="J135" s="176"/>
      <c r="N135" s="113"/>
      <c r="P135" s="113">
        <v>582196951</v>
      </c>
      <c r="Q135" s="113">
        <v>-459098884</v>
      </c>
      <c r="R135" s="113">
        <f>P135+Q135</f>
        <v>123098067</v>
      </c>
      <c r="S135" s="113"/>
      <c r="T135" s="113"/>
    </row>
    <row r="136" spans="2:20" s="2" customFormat="1" ht="12.75">
      <c r="C136" s="174"/>
      <c r="D136" s="175"/>
      <c r="E136" s="166"/>
      <c r="F136" s="166"/>
      <c r="G136" s="166"/>
      <c r="H136" s="166"/>
      <c r="I136" s="166"/>
      <c r="J136" s="166"/>
      <c r="N136" s="50" t="s">
        <v>57</v>
      </c>
      <c r="O136" s="3" t="s">
        <v>165</v>
      </c>
      <c r="P136" s="113">
        <f>SUM(P134:P135)</f>
        <v>1465260399</v>
      </c>
      <c r="Q136" s="113">
        <f>SUM(Q134:Q135)</f>
        <v>-691278795</v>
      </c>
      <c r="R136" s="113">
        <f>SUM(R134:R135)</f>
        <v>773981604</v>
      </c>
      <c r="S136" s="113"/>
      <c r="T136" s="113"/>
    </row>
    <row r="137" spans="2:20" s="2" customFormat="1" ht="12.75">
      <c r="C137" s="165" t="s">
        <v>158</v>
      </c>
      <c r="D137" s="165"/>
      <c r="E137" s="166">
        <f>SUM(E130:F136)</f>
        <v>10212111171</v>
      </c>
      <c r="F137" s="166"/>
      <c r="G137" s="166">
        <f>SUM(G130:H136)</f>
        <v>6909936821</v>
      </c>
      <c r="H137" s="166"/>
      <c r="I137" s="166">
        <f>SUM(I130:J136)</f>
        <v>3302174350</v>
      </c>
      <c r="J137" s="166"/>
      <c r="M137" s="114"/>
      <c r="N137" s="113"/>
      <c r="P137" s="113"/>
      <c r="Q137" s="113"/>
      <c r="R137" s="113"/>
      <c r="S137" s="118"/>
      <c r="T137" s="113"/>
    </row>
    <row r="138" spans="2:20" s="2" customFormat="1" ht="13.5" customHeight="1">
      <c r="N138" s="113"/>
      <c r="P138" s="120" t="s">
        <v>178</v>
      </c>
      <c r="Q138" s="113"/>
      <c r="R138" s="113"/>
      <c r="S138" s="118"/>
      <c r="T138" s="113"/>
    </row>
    <row r="139" spans="2:20" s="2" customFormat="1" ht="13.5" customHeight="1">
      <c r="N139" s="113"/>
      <c r="P139" s="113">
        <v>22401718</v>
      </c>
      <c r="Q139" s="113">
        <v>-16764145</v>
      </c>
      <c r="R139" s="113">
        <f>+P139+Q139</f>
        <v>5637573</v>
      </c>
      <c r="S139" s="118" t="s">
        <v>426</v>
      </c>
      <c r="T139" s="113"/>
    </row>
    <row r="140" spans="2:20" ht="17.25" customHeight="1">
      <c r="B140" s="53" t="s">
        <v>251</v>
      </c>
      <c r="D140" s="53"/>
      <c r="E140" s="53"/>
      <c r="F140" s="53"/>
      <c r="G140" s="53"/>
      <c r="H140" s="53"/>
      <c r="I140" s="53"/>
      <c r="J140" s="53"/>
      <c r="K140" s="53"/>
      <c r="P140" s="113">
        <v>2865360</v>
      </c>
      <c r="Q140" s="112">
        <v>-1375983</v>
      </c>
      <c r="R140" s="113">
        <f t="shared" ref="R140:R143" si="1">+P140+Q140</f>
        <v>1489377</v>
      </c>
      <c r="S140" s="121" t="s">
        <v>427</v>
      </c>
    </row>
    <row r="141" spans="2:20">
      <c r="C141" s="11" t="s">
        <v>246</v>
      </c>
      <c r="P141" s="113">
        <v>301786923</v>
      </c>
      <c r="Q141" s="112">
        <v>-250074097</v>
      </c>
      <c r="R141" s="113">
        <f t="shared" si="1"/>
        <v>51712826</v>
      </c>
      <c r="S141" s="121" t="s">
        <v>428</v>
      </c>
    </row>
    <row r="142" spans="2:20" s="2" customFormat="1" ht="6.75" customHeight="1">
      <c r="N142" s="113"/>
      <c r="P142" s="113"/>
      <c r="Q142" s="113"/>
      <c r="R142" s="113"/>
      <c r="S142" s="118"/>
      <c r="T142" s="113"/>
    </row>
    <row r="143" spans="2:20" s="2" customFormat="1" ht="12.75">
      <c r="C143" s="2" t="s">
        <v>252</v>
      </c>
      <c r="N143" s="113"/>
      <c r="P143" s="113">
        <v>20559533</v>
      </c>
      <c r="Q143" s="113">
        <v>-8111870</v>
      </c>
      <c r="R143" s="113">
        <f t="shared" si="1"/>
        <v>12447663</v>
      </c>
      <c r="S143" s="118" t="s">
        <v>429</v>
      </c>
      <c r="T143" s="113"/>
    </row>
    <row r="144" spans="2:20" s="2" customFormat="1" ht="12.75">
      <c r="K144" s="3" t="s">
        <v>170</v>
      </c>
      <c r="N144" s="50" t="s">
        <v>65</v>
      </c>
      <c r="O144" s="3" t="s">
        <v>165</v>
      </c>
      <c r="P144" s="113">
        <f>SUM(P139:P143)</f>
        <v>347613534</v>
      </c>
      <c r="Q144" s="113">
        <v>-276326095</v>
      </c>
      <c r="R144" s="113">
        <f>P144+Q144</f>
        <v>71287439</v>
      </c>
      <c r="S144" s="113"/>
      <c r="T144" s="113">
        <v>71287439</v>
      </c>
    </row>
    <row r="145" spans="2:20" s="2" customFormat="1" ht="12.75">
      <c r="C145" s="170"/>
      <c r="D145" s="171"/>
      <c r="E145" s="170" t="s">
        <v>253</v>
      </c>
      <c r="F145" s="171"/>
      <c r="G145" s="170" t="s">
        <v>254</v>
      </c>
      <c r="H145" s="195"/>
      <c r="I145" s="171"/>
      <c r="J145" s="170" t="s">
        <v>255</v>
      </c>
      <c r="K145" s="171"/>
      <c r="N145" s="113"/>
      <c r="P145" s="113"/>
      <c r="Q145" s="113"/>
      <c r="R145" s="113">
        <f>SUM(R139:R143)</f>
        <v>71287439</v>
      </c>
      <c r="S145" s="113"/>
      <c r="T145" s="113"/>
    </row>
    <row r="146" spans="2:20" s="2" customFormat="1" ht="12.75">
      <c r="C146" s="172"/>
      <c r="D146" s="173"/>
      <c r="E146" s="170"/>
      <c r="F146" s="171"/>
      <c r="G146" s="170"/>
      <c r="H146" s="195"/>
      <c r="I146" s="171"/>
      <c r="J146" s="170"/>
      <c r="K146" s="171"/>
      <c r="L146" s="196" t="s">
        <v>473</v>
      </c>
      <c r="M146" s="196"/>
      <c r="N146" s="114"/>
      <c r="P146" s="113"/>
      <c r="Q146" s="113"/>
      <c r="R146" s="113"/>
      <c r="S146" s="113"/>
      <c r="T146" s="113"/>
    </row>
    <row r="147" spans="2:20" s="2" customFormat="1" ht="12.75">
      <c r="C147" s="172"/>
      <c r="D147" s="173"/>
      <c r="E147" s="170"/>
      <c r="F147" s="171"/>
      <c r="G147" s="170"/>
      <c r="H147" s="195"/>
      <c r="I147" s="171"/>
      <c r="J147" s="170"/>
      <c r="K147" s="171"/>
      <c r="N147" s="113"/>
      <c r="P147" s="113"/>
      <c r="Q147" s="113"/>
      <c r="R147" s="113"/>
      <c r="S147" s="113"/>
      <c r="T147" s="113"/>
    </row>
    <row r="148" spans="2:20" s="2" customFormat="1" ht="12.75">
      <c r="C148" s="172"/>
      <c r="D148" s="173"/>
      <c r="E148" s="170"/>
      <c r="F148" s="171"/>
      <c r="G148" s="170"/>
      <c r="H148" s="195"/>
      <c r="I148" s="171"/>
      <c r="J148" s="170"/>
      <c r="K148" s="171"/>
      <c r="N148" s="113"/>
      <c r="P148" s="113"/>
      <c r="Q148" s="113"/>
      <c r="R148" s="113"/>
      <c r="S148" s="113"/>
      <c r="T148" s="113"/>
    </row>
    <row r="149" spans="2:20" s="2" customFormat="1" ht="12.75">
      <c r="C149" s="170" t="s">
        <v>257</v>
      </c>
      <c r="D149" s="171"/>
      <c r="E149" s="170"/>
      <c r="F149" s="171"/>
      <c r="G149" s="170"/>
      <c r="H149" s="195"/>
      <c r="I149" s="171"/>
      <c r="J149" s="170"/>
      <c r="K149" s="171"/>
      <c r="N149" s="113"/>
      <c r="P149" s="113"/>
      <c r="Q149" s="113"/>
      <c r="R149" s="113"/>
      <c r="S149" s="113"/>
      <c r="T149" s="113"/>
    </row>
    <row r="150" spans="2:20" s="2" customFormat="1" ht="12.75">
      <c r="C150" s="55"/>
      <c r="D150" s="55"/>
      <c r="E150" s="55"/>
      <c r="F150" s="55"/>
      <c r="G150" s="55"/>
      <c r="H150" s="55"/>
      <c r="I150" s="55"/>
      <c r="J150" s="55"/>
      <c r="K150" s="55"/>
      <c r="N150" s="113"/>
      <c r="P150" s="113"/>
      <c r="Q150" s="113"/>
      <c r="R150" s="113"/>
      <c r="S150" s="113"/>
      <c r="T150" s="113"/>
    </row>
    <row r="151" spans="2:20" s="2" customFormat="1" ht="12.75">
      <c r="C151" s="55"/>
      <c r="D151" s="55"/>
      <c r="E151" s="55"/>
      <c r="F151" s="55"/>
      <c r="G151" s="55"/>
      <c r="H151" s="55"/>
      <c r="I151" s="55"/>
      <c r="J151" s="55"/>
      <c r="K151" s="55"/>
      <c r="N151" s="113"/>
      <c r="P151" s="113"/>
      <c r="Q151" s="113"/>
      <c r="R151" s="113"/>
      <c r="S151" s="113"/>
      <c r="T151" s="113"/>
    </row>
    <row r="152" spans="2:20" ht="14.25">
      <c r="B152" s="53" t="s">
        <v>258</v>
      </c>
      <c r="D152" s="53"/>
      <c r="E152" s="53"/>
      <c r="F152" s="53"/>
      <c r="G152" s="53"/>
      <c r="H152" s="53"/>
      <c r="I152" s="53"/>
      <c r="J152" s="53"/>
      <c r="K152" s="53"/>
    </row>
    <row r="153" spans="2:20" s="2" customFormat="1" ht="7.5" customHeight="1">
      <c r="N153" s="113"/>
      <c r="P153" s="113"/>
      <c r="Q153" s="113"/>
      <c r="R153" s="113"/>
      <c r="S153" s="113"/>
      <c r="T153" s="113"/>
    </row>
    <row r="154" spans="2:20" s="2" customFormat="1" ht="12.75">
      <c r="C154" s="2" t="s">
        <v>259</v>
      </c>
      <c r="N154" s="113"/>
      <c r="P154" s="113"/>
      <c r="Q154" s="113"/>
      <c r="R154" s="113"/>
      <c r="S154" s="113"/>
      <c r="T154" s="113"/>
    </row>
    <row r="155" spans="2:20" s="2" customFormat="1" ht="12.75">
      <c r="J155" s="3" t="s">
        <v>170</v>
      </c>
      <c r="N155" s="113"/>
      <c r="P155" s="113"/>
      <c r="Q155" s="113"/>
      <c r="R155" s="113"/>
      <c r="S155" s="113"/>
      <c r="T155" s="113"/>
    </row>
    <row r="156" spans="2:20" s="2" customFormat="1" ht="12.75">
      <c r="C156" s="170" t="s">
        <v>260</v>
      </c>
      <c r="D156" s="171"/>
      <c r="E156" s="170" t="s">
        <v>261</v>
      </c>
      <c r="F156" s="171"/>
      <c r="G156" s="170" t="s">
        <v>262</v>
      </c>
      <c r="H156" s="171"/>
      <c r="I156" s="170" t="s">
        <v>263</v>
      </c>
      <c r="J156" s="171"/>
      <c r="N156" s="113"/>
      <c r="P156" s="113"/>
      <c r="Q156" s="113"/>
      <c r="R156" s="113"/>
      <c r="S156" s="113"/>
      <c r="T156" s="113"/>
    </row>
    <row r="157" spans="2:20" s="2" customFormat="1" ht="12.75">
      <c r="C157" s="172"/>
      <c r="D157" s="173"/>
      <c r="E157" s="170"/>
      <c r="F157" s="171"/>
      <c r="G157" s="170"/>
      <c r="H157" s="171"/>
      <c r="I157" s="170"/>
      <c r="J157" s="171"/>
      <c r="L157" s="194" t="s">
        <v>3</v>
      </c>
      <c r="M157" s="194"/>
      <c r="N157" s="114"/>
      <c r="P157" s="113"/>
      <c r="Q157" s="113"/>
      <c r="R157" s="113"/>
      <c r="S157" s="113"/>
      <c r="T157" s="113"/>
    </row>
    <row r="158" spans="2:20" s="2" customFormat="1" ht="12.75">
      <c r="C158" s="172"/>
      <c r="D158" s="173"/>
      <c r="E158" s="170"/>
      <c r="F158" s="171"/>
      <c r="G158" s="170"/>
      <c r="H158" s="171"/>
      <c r="I158" s="170"/>
      <c r="J158" s="171"/>
      <c r="N158" s="113"/>
      <c r="P158" s="113"/>
      <c r="Q158" s="113"/>
      <c r="R158" s="113"/>
      <c r="S158" s="113"/>
      <c r="T158" s="113"/>
    </row>
    <row r="159" spans="2:20" s="2" customFormat="1" ht="12.75">
      <c r="C159" s="190"/>
      <c r="D159" s="191"/>
      <c r="E159" s="192"/>
      <c r="F159" s="193"/>
      <c r="G159" s="192"/>
      <c r="H159" s="193"/>
      <c r="I159" s="192"/>
      <c r="J159" s="193"/>
      <c r="N159" s="113"/>
      <c r="P159" s="113"/>
      <c r="Q159" s="113"/>
      <c r="R159" s="113"/>
      <c r="S159" s="113"/>
      <c r="T159" s="113"/>
    </row>
    <row r="160" spans="2:20" s="2" customFormat="1" ht="13.5" customHeight="1">
      <c r="C160" s="170" t="s">
        <v>257</v>
      </c>
      <c r="D160" s="171"/>
      <c r="E160" s="170"/>
      <c r="F160" s="171"/>
      <c r="G160" s="170"/>
      <c r="H160" s="171"/>
      <c r="I160" s="170"/>
      <c r="J160" s="171"/>
      <c r="N160" s="113"/>
      <c r="P160" s="113"/>
      <c r="Q160" s="113"/>
      <c r="R160" s="113"/>
      <c r="S160" s="113"/>
      <c r="T160" s="113"/>
    </row>
    <row r="161" spans="2:20" s="2" customFormat="1" ht="13.5" customHeight="1">
      <c r="N161" s="113"/>
      <c r="P161" s="113"/>
      <c r="Q161" s="113"/>
      <c r="R161" s="113"/>
      <c r="S161" s="113"/>
      <c r="T161" s="113"/>
    </row>
    <row r="162" spans="2:20" s="2" customFormat="1" ht="12.75">
      <c r="N162" s="113"/>
      <c r="P162" s="113"/>
      <c r="Q162" s="113"/>
      <c r="R162" s="113"/>
      <c r="S162" s="113"/>
      <c r="T162" s="113"/>
    </row>
    <row r="163" spans="2:20" ht="14.25">
      <c r="B163" s="53" t="s">
        <v>320</v>
      </c>
      <c r="D163" s="53"/>
      <c r="E163" s="53"/>
      <c r="F163" s="53"/>
      <c r="G163" s="53"/>
      <c r="H163" s="53"/>
      <c r="I163" s="53"/>
      <c r="J163" s="53"/>
      <c r="K163" s="53"/>
    </row>
    <row r="164" spans="2:20" s="2" customFormat="1" ht="6" customHeight="1">
      <c r="N164" s="113"/>
      <c r="P164" s="113"/>
      <c r="Q164" s="113"/>
      <c r="R164" s="113"/>
      <c r="S164" s="113"/>
      <c r="T164" s="113"/>
    </row>
    <row r="165" spans="2:20" s="2" customFormat="1">
      <c r="B165" s="101">
        <v>-1</v>
      </c>
      <c r="C165" s="2" t="s">
        <v>430</v>
      </c>
      <c r="D165" s="9"/>
      <c r="N165" s="113"/>
      <c r="P165" s="113"/>
      <c r="Q165" s="113"/>
      <c r="R165" s="113"/>
      <c r="S165" s="113"/>
      <c r="T165" s="113"/>
    </row>
    <row r="166" spans="2:20" s="2" customFormat="1" ht="12.75">
      <c r="C166" s="8" t="s">
        <v>187</v>
      </c>
      <c r="D166" s="65"/>
      <c r="N166" s="113"/>
      <c r="P166" s="113"/>
      <c r="Q166" s="113"/>
      <c r="R166" s="113"/>
      <c r="S166" s="113"/>
      <c r="T166" s="113"/>
    </row>
    <row r="167" spans="2:20" s="2" customFormat="1" ht="12.75">
      <c r="C167" s="2" t="s">
        <v>431</v>
      </c>
      <c r="N167" s="113"/>
      <c r="P167" s="113"/>
      <c r="Q167" s="113"/>
      <c r="R167" s="113"/>
      <c r="S167" s="113"/>
      <c r="T167" s="113"/>
    </row>
    <row r="168" spans="2:20" s="2" customFormat="1" ht="12.75">
      <c r="N168" s="113"/>
      <c r="P168" s="113"/>
      <c r="Q168" s="113"/>
      <c r="R168" s="113"/>
      <c r="S168" s="113"/>
      <c r="T168" s="113"/>
    </row>
    <row r="169" spans="2:20" s="2" customFormat="1" ht="12.75">
      <c r="B169" s="101">
        <v>-2</v>
      </c>
      <c r="C169" s="2" t="s">
        <v>432</v>
      </c>
      <c r="N169" s="113"/>
      <c r="P169" s="113"/>
      <c r="Q169" s="113"/>
      <c r="R169" s="113"/>
      <c r="S169" s="113"/>
      <c r="T169" s="113"/>
    </row>
    <row r="170" spans="2:20" s="2" customFormat="1" ht="12.75">
      <c r="B170" s="101"/>
      <c r="C170" s="2" t="s">
        <v>433</v>
      </c>
      <c r="N170" s="113"/>
      <c r="P170" s="113"/>
      <c r="Q170" s="113"/>
      <c r="R170" s="113"/>
      <c r="S170" s="113"/>
      <c r="T170" s="113"/>
    </row>
    <row r="171" spans="2:20" s="2" customFormat="1" ht="12.75">
      <c r="B171" s="101"/>
      <c r="D171" s="2" t="s">
        <v>434</v>
      </c>
      <c r="E171" s="188">
        <v>9653863</v>
      </c>
      <c r="F171" s="188"/>
      <c r="G171" s="2" t="s">
        <v>163</v>
      </c>
      <c r="N171" s="113"/>
      <c r="P171" s="113"/>
      <c r="Q171" s="113"/>
      <c r="R171" s="113"/>
      <c r="S171" s="113"/>
      <c r="T171" s="113"/>
    </row>
    <row r="172" spans="2:20" s="2" customFormat="1" ht="12.75">
      <c r="D172" s="2" t="s">
        <v>435</v>
      </c>
      <c r="E172" s="188">
        <v>29236262</v>
      </c>
      <c r="F172" s="188"/>
      <c r="G172" s="2" t="s">
        <v>163</v>
      </c>
      <c r="N172" s="113"/>
      <c r="P172" s="113"/>
      <c r="Q172" s="113"/>
      <c r="R172" s="113"/>
      <c r="S172" s="113"/>
      <c r="T172" s="113"/>
    </row>
    <row r="173" spans="2:20" s="2" customFormat="1" thickBot="1">
      <c r="D173" s="122" t="s">
        <v>158</v>
      </c>
      <c r="E173" s="261">
        <f>SUM(E171:F172)</f>
        <v>38890125</v>
      </c>
      <c r="F173" s="262"/>
      <c r="G173" s="122" t="s">
        <v>163</v>
      </c>
      <c r="N173" s="114"/>
      <c r="P173" s="113"/>
      <c r="Q173" s="113"/>
      <c r="R173" s="113"/>
      <c r="S173" s="113"/>
      <c r="T173" s="113"/>
    </row>
    <row r="174" spans="2:20" ht="15" thickTop="1">
      <c r="E174" s="53"/>
      <c r="F174" s="53"/>
      <c r="G174" s="53"/>
      <c r="H174" s="53"/>
      <c r="I174" s="53"/>
      <c r="J174" s="53"/>
    </row>
    <row r="175" spans="2:20" s="2" customFormat="1" ht="7.5" customHeight="1">
      <c r="N175" s="113"/>
      <c r="P175" s="113"/>
      <c r="Q175" s="113"/>
      <c r="R175" s="113"/>
      <c r="S175" s="113"/>
      <c r="T175" s="113"/>
    </row>
    <row r="176" spans="2:20" s="2" customFormat="1" ht="14.25">
      <c r="B176" s="53" t="s">
        <v>322</v>
      </c>
      <c r="C176" s="53"/>
      <c r="D176" s="53"/>
      <c r="N176" s="113"/>
      <c r="P176" s="113"/>
      <c r="Q176" s="113"/>
      <c r="R176" s="113"/>
      <c r="S176" s="113"/>
      <c r="T176" s="113"/>
    </row>
    <row r="177" spans="2:20" s="2" customFormat="1" ht="12.75">
      <c r="C177" s="8" t="s">
        <v>265</v>
      </c>
      <c r="N177" s="114"/>
      <c r="P177" s="113"/>
      <c r="Q177" s="113"/>
      <c r="R177" s="113"/>
      <c r="S177" s="113"/>
      <c r="T177" s="113"/>
    </row>
    <row r="178" spans="2:20" s="2" customFormat="1" ht="12.75">
      <c r="N178" s="113"/>
      <c r="P178" s="113"/>
      <c r="Q178" s="113"/>
      <c r="R178" s="113"/>
      <c r="S178" s="113"/>
      <c r="T178" s="113"/>
    </row>
    <row r="179" spans="2:20" s="2" customFormat="1" ht="12.75">
      <c r="N179" s="113"/>
      <c r="P179" s="113"/>
      <c r="Q179" s="113"/>
      <c r="R179" s="113"/>
      <c r="S179" s="113"/>
      <c r="T179" s="113"/>
    </row>
    <row r="180" spans="2:20" ht="14.25">
      <c r="B180" s="53" t="s">
        <v>323</v>
      </c>
      <c r="D180" s="53"/>
      <c r="E180" s="53"/>
      <c r="F180" s="53"/>
      <c r="G180" s="53"/>
      <c r="H180" s="53"/>
      <c r="I180" s="53"/>
      <c r="J180" s="53"/>
      <c r="K180" s="53"/>
    </row>
    <row r="181" spans="2:20" ht="14.25">
      <c r="B181" s="53" t="s">
        <v>195</v>
      </c>
      <c r="D181" s="53"/>
      <c r="E181" s="53"/>
      <c r="F181" s="53"/>
      <c r="G181" s="53"/>
      <c r="H181" s="53"/>
      <c r="I181" s="53"/>
      <c r="J181" s="53"/>
      <c r="K181" s="53"/>
    </row>
    <row r="182" spans="2:20" s="2" customFormat="1" ht="6" customHeight="1">
      <c r="N182" s="113"/>
      <c r="P182" s="113"/>
      <c r="Q182" s="113"/>
      <c r="R182" s="113"/>
      <c r="S182" s="113"/>
      <c r="T182" s="113"/>
    </row>
    <row r="183" spans="2:20" s="2" customFormat="1">
      <c r="C183" s="2" t="s">
        <v>436</v>
      </c>
      <c r="D183" s="9"/>
      <c r="N183" s="113"/>
      <c r="P183" s="113"/>
      <c r="Q183" s="113"/>
      <c r="R183" s="113"/>
      <c r="S183" s="113"/>
      <c r="T183" s="113"/>
    </row>
    <row r="184" spans="2:20" s="2" customFormat="1" ht="12.75">
      <c r="C184" s="3" t="s">
        <v>49</v>
      </c>
      <c r="D184" s="65" t="s">
        <v>197</v>
      </c>
      <c r="N184" s="113"/>
      <c r="P184" s="113"/>
      <c r="Q184" s="113"/>
      <c r="R184" s="113"/>
      <c r="S184" s="113"/>
      <c r="T184" s="113"/>
    </row>
    <row r="185" spans="2:20" s="2" customFormat="1" ht="12.75">
      <c r="D185" s="2" t="s">
        <v>490</v>
      </c>
      <c r="N185" s="114"/>
      <c r="P185" s="113"/>
      <c r="Q185" s="113"/>
      <c r="R185" s="113"/>
      <c r="S185" s="113"/>
      <c r="T185" s="113"/>
    </row>
    <row r="186" spans="2:20" s="2" customFormat="1" ht="12.75">
      <c r="N186" s="113"/>
      <c r="P186" s="113"/>
      <c r="Q186" s="113"/>
      <c r="R186" s="113"/>
      <c r="S186" s="113"/>
      <c r="T186" s="113"/>
    </row>
    <row r="187" spans="2:20" s="2" customFormat="1" ht="12.75">
      <c r="N187" s="113"/>
      <c r="P187" s="113"/>
      <c r="Q187" s="113"/>
      <c r="R187" s="113"/>
      <c r="S187" s="113"/>
      <c r="T187" s="113"/>
    </row>
    <row r="188" spans="2:20" s="2" customFormat="1" ht="12.75">
      <c r="D188" s="6"/>
      <c r="N188" s="113"/>
      <c r="P188" s="113"/>
      <c r="Q188" s="113"/>
      <c r="R188" s="113"/>
      <c r="S188" s="113"/>
      <c r="T188" s="113"/>
    </row>
    <row r="189" spans="2:20">
      <c r="D189" s="6"/>
    </row>
    <row r="190" spans="2:20">
      <c r="D190" s="6"/>
    </row>
    <row r="191" spans="2:20">
      <c r="D191" s="16"/>
    </row>
    <row r="192" spans="2:20">
      <c r="D192" s="6"/>
    </row>
    <row r="193" spans="4:4">
      <c r="D193" s="6"/>
    </row>
    <row r="194" spans="4:4">
      <c r="D194" s="16"/>
    </row>
    <row r="195" spans="4:4">
      <c r="D195" s="16"/>
    </row>
  </sheetData>
  <mergeCells count="149">
    <mergeCell ref="C3:L3"/>
    <mergeCell ref="C7:K7"/>
    <mergeCell ref="F21:M21"/>
    <mergeCell ref="F22:M22"/>
    <mergeCell ref="F23:L23"/>
    <mergeCell ref="C40:K40"/>
    <mergeCell ref="I54:J54"/>
    <mergeCell ref="I55:J55"/>
    <mergeCell ref="I56:J56"/>
    <mergeCell ref="I57:J57"/>
    <mergeCell ref="I58:J58"/>
    <mergeCell ref="I59:J59"/>
    <mergeCell ref="I46:J46"/>
    <mergeCell ref="I47:J47"/>
    <mergeCell ref="I48:J48"/>
    <mergeCell ref="I49:J49"/>
    <mergeCell ref="I50:J50"/>
    <mergeCell ref="I51:J51"/>
    <mergeCell ref="I70:J70"/>
    <mergeCell ref="I71:J71"/>
    <mergeCell ref="I72:J72"/>
    <mergeCell ref="I73:J73"/>
    <mergeCell ref="I74:J74"/>
    <mergeCell ref="C80:K80"/>
    <mergeCell ref="I60:J60"/>
    <mergeCell ref="I63:J63"/>
    <mergeCell ref="I64:J64"/>
    <mergeCell ref="I65:J65"/>
    <mergeCell ref="I66:J66"/>
    <mergeCell ref="I69:J69"/>
    <mergeCell ref="C91:D91"/>
    <mergeCell ref="E91:F91"/>
    <mergeCell ref="G91:H91"/>
    <mergeCell ref="I91:J91"/>
    <mergeCell ref="K91:L91"/>
    <mergeCell ref="C92:D92"/>
    <mergeCell ref="E92:F92"/>
    <mergeCell ref="G92:H92"/>
    <mergeCell ref="I92:J92"/>
    <mergeCell ref="K92:L92"/>
    <mergeCell ref="C93:D93"/>
    <mergeCell ref="E93:F93"/>
    <mergeCell ref="G93:H93"/>
    <mergeCell ref="I93:J93"/>
    <mergeCell ref="K93:L93"/>
    <mergeCell ref="C94:D94"/>
    <mergeCell ref="E94:F94"/>
    <mergeCell ref="G94:H94"/>
    <mergeCell ref="I94:J94"/>
    <mergeCell ref="K94:L94"/>
    <mergeCell ref="G112:H112"/>
    <mergeCell ref="G113:H113"/>
    <mergeCell ref="G114:H114"/>
    <mergeCell ref="L117:M117"/>
    <mergeCell ref="I118:J118"/>
    <mergeCell ref="D119:H119"/>
    <mergeCell ref="I119:J119"/>
    <mergeCell ref="C95:D95"/>
    <mergeCell ref="E95:F95"/>
    <mergeCell ref="G95:H95"/>
    <mergeCell ref="I95:J95"/>
    <mergeCell ref="K95:L95"/>
    <mergeCell ref="C96:D96"/>
    <mergeCell ref="E96:F96"/>
    <mergeCell ref="G96:H96"/>
    <mergeCell ref="I96:J96"/>
    <mergeCell ref="K96:L96"/>
    <mergeCell ref="I120:J120"/>
    <mergeCell ref="C129:D129"/>
    <mergeCell ref="E129:F129"/>
    <mergeCell ref="G129:H129"/>
    <mergeCell ref="I129:J129"/>
    <mergeCell ref="C130:D130"/>
    <mergeCell ref="E130:F130"/>
    <mergeCell ref="G130:H130"/>
    <mergeCell ref="I130:J130"/>
    <mergeCell ref="C133:D133"/>
    <mergeCell ref="E133:F133"/>
    <mergeCell ref="G133:H133"/>
    <mergeCell ref="I133:J133"/>
    <mergeCell ref="C134:D134"/>
    <mergeCell ref="E134:F134"/>
    <mergeCell ref="G134:H134"/>
    <mergeCell ref="I134:J134"/>
    <mergeCell ref="C131:D131"/>
    <mergeCell ref="E131:F131"/>
    <mergeCell ref="G131:H131"/>
    <mergeCell ref="I131:J131"/>
    <mergeCell ref="C132:D132"/>
    <mergeCell ref="E132:F132"/>
    <mergeCell ref="G132:H132"/>
    <mergeCell ref="I132:J132"/>
    <mergeCell ref="C137:D137"/>
    <mergeCell ref="E137:F137"/>
    <mergeCell ref="G137:H137"/>
    <mergeCell ref="I137:J137"/>
    <mergeCell ref="C145:D145"/>
    <mergeCell ref="E145:F145"/>
    <mergeCell ref="G145:I145"/>
    <mergeCell ref="J145:K145"/>
    <mergeCell ref="C135:D135"/>
    <mergeCell ref="E135:F135"/>
    <mergeCell ref="G135:H135"/>
    <mergeCell ref="I135:J135"/>
    <mergeCell ref="C136:D136"/>
    <mergeCell ref="E136:F136"/>
    <mergeCell ref="G136:H136"/>
    <mergeCell ref="I136:J136"/>
    <mergeCell ref="C146:D146"/>
    <mergeCell ref="E146:F146"/>
    <mergeCell ref="G146:I146"/>
    <mergeCell ref="J146:K146"/>
    <mergeCell ref="L146:M146"/>
    <mergeCell ref="C147:D147"/>
    <mergeCell ref="E147:F147"/>
    <mergeCell ref="G147:I147"/>
    <mergeCell ref="J147:K147"/>
    <mergeCell ref="C156:D156"/>
    <mergeCell ref="E156:F156"/>
    <mergeCell ref="G156:H156"/>
    <mergeCell ref="I156:J156"/>
    <mergeCell ref="C157:D157"/>
    <mergeCell ref="E157:F157"/>
    <mergeCell ref="G157:H157"/>
    <mergeCell ref="I157:J157"/>
    <mergeCell ref="C148:D148"/>
    <mergeCell ref="E148:F148"/>
    <mergeCell ref="G148:I148"/>
    <mergeCell ref="J148:K148"/>
    <mergeCell ref="C149:D149"/>
    <mergeCell ref="E149:F149"/>
    <mergeCell ref="G149:I149"/>
    <mergeCell ref="J149:K149"/>
    <mergeCell ref="E173:F173"/>
    <mergeCell ref="C160:D160"/>
    <mergeCell ref="E160:F160"/>
    <mergeCell ref="G160:H160"/>
    <mergeCell ref="I160:J160"/>
    <mergeCell ref="E171:F171"/>
    <mergeCell ref="E172:F172"/>
    <mergeCell ref="L157:M157"/>
    <mergeCell ref="C158:D158"/>
    <mergeCell ref="E158:F158"/>
    <mergeCell ref="G158:H158"/>
    <mergeCell ref="I158:J158"/>
    <mergeCell ref="C159:D159"/>
    <mergeCell ref="E159:F159"/>
    <mergeCell ref="G159:H159"/>
    <mergeCell ref="I159:J159"/>
  </mergeCells>
  <phoneticPr fontId="4"/>
  <printOptions horizontalCentered="1"/>
  <pageMargins left="0" right="0" top="0.78740157480314965" bottom="0" header="0" footer="0"/>
  <pageSetup paperSize="9" scale="98" firstPageNumber="31" orientation="portrait" useFirstPageNumber="1" horizontalDpi="4294967294" r:id="rId1"/>
  <rowBreaks count="2" manualBreakCount="2">
    <brk id="61" max="16383" man="1"/>
    <brk id="123" max="12" man="1"/>
  </rowBreaks>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F0F7C-5E0A-402B-8D2A-46CE49CED2EC}">
  <dimension ref="B1:M136"/>
  <sheetViews>
    <sheetView view="pageBreakPreview" topLeftCell="A91" zoomScaleNormal="100" zoomScaleSheetLayoutView="100" workbookViewId="0">
      <selection activeCell="B4" sqref="B4"/>
    </sheetView>
  </sheetViews>
  <sheetFormatPr defaultRowHeight="13.5"/>
  <cols>
    <col min="1" max="1" width="2.125" customWidth="1"/>
    <col min="2" max="2" width="4.125" customWidth="1"/>
    <col min="3" max="3" width="6.875" customWidth="1"/>
    <col min="4" max="4" width="9.25" customWidth="1"/>
    <col min="5" max="12" width="8.5" customWidth="1"/>
    <col min="13" max="13" width="6.5" customWidth="1"/>
    <col min="257" max="257" width="2.125" customWidth="1"/>
    <col min="258" max="258" width="4.125" customWidth="1"/>
    <col min="259" max="259" width="6.875" customWidth="1"/>
    <col min="260" max="260" width="9.25" customWidth="1"/>
    <col min="261" max="268" width="8.5" customWidth="1"/>
    <col min="269" max="269" width="6.5" customWidth="1"/>
    <col min="513" max="513" width="2.125" customWidth="1"/>
    <col min="514" max="514" width="4.125" customWidth="1"/>
    <col min="515" max="515" width="6.875" customWidth="1"/>
    <col min="516" max="516" width="9.25" customWidth="1"/>
    <col min="517" max="524" width="8.5" customWidth="1"/>
    <col min="525" max="525" width="6.5" customWidth="1"/>
    <col min="769" max="769" width="2.125" customWidth="1"/>
    <col min="770" max="770" width="4.125" customWidth="1"/>
    <col min="771" max="771" width="6.875" customWidth="1"/>
    <col min="772" max="772" width="9.25" customWidth="1"/>
    <col min="773" max="780" width="8.5" customWidth="1"/>
    <col min="781" max="781" width="6.5" customWidth="1"/>
    <col min="1025" max="1025" width="2.125" customWidth="1"/>
    <col min="1026" max="1026" width="4.125" customWidth="1"/>
    <col min="1027" max="1027" width="6.875" customWidth="1"/>
    <col min="1028" max="1028" width="9.25" customWidth="1"/>
    <col min="1029" max="1036" width="8.5" customWidth="1"/>
    <col min="1037" max="1037" width="6.5" customWidth="1"/>
    <col min="1281" max="1281" width="2.125" customWidth="1"/>
    <col min="1282" max="1282" width="4.125" customWidth="1"/>
    <col min="1283" max="1283" width="6.875" customWidth="1"/>
    <col min="1284" max="1284" width="9.25" customWidth="1"/>
    <col min="1285" max="1292" width="8.5" customWidth="1"/>
    <col min="1293" max="1293" width="6.5" customWidth="1"/>
    <col min="1537" max="1537" width="2.125" customWidth="1"/>
    <col min="1538" max="1538" width="4.125" customWidth="1"/>
    <col min="1539" max="1539" width="6.875" customWidth="1"/>
    <col min="1540" max="1540" width="9.25" customWidth="1"/>
    <col min="1541" max="1548" width="8.5" customWidth="1"/>
    <col min="1549" max="1549" width="6.5" customWidth="1"/>
    <col min="1793" max="1793" width="2.125" customWidth="1"/>
    <col min="1794" max="1794" width="4.125" customWidth="1"/>
    <col min="1795" max="1795" width="6.875" customWidth="1"/>
    <col min="1796" max="1796" width="9.25" customWidth="1"/>
    <col min="1797" max="1804" width="8.5" customWidth="1"/>
    <col min="1805" max="1805" width="6.5" customWidth="1"/>
    <col min="2049" max="2049" width="2.125" customWidth="1"/>
    <col min="2050" max="2050" width="4.125" customWidth="1"/>
    <col min="2051" max="2051" width="6.875" customWidth="1"/>
    <col min="2052" max="2052" width="9.25" customWidth="1"/>
    <col min="2053" max="2060" width="8.5" customWidth="1"/>
    <col min="2061" max="2061" width="6.5" customWidth="1"/>
    <col min="2305" max="2305" width="2.125" customWidth="1"/>
    <col min="2306" max="2306" width="4.125" customWidth="1"/>
    <col min="2307" max="2307" width="6.875" customWidth="1"/>
    <col min="2308" max="2308" width="9.25" customWidth="1"/>
    <col min="2309" max="2316" width="8.5" customWidth="1"/>
    <col min="2317" max="2317" width="6.5" customWidth="1"/>
    <col min="2561" max="2561" width="2.125" customWidth="1"/>
    <col min="2562" max="2562" width="4.125" customWidth="1"/>
    <col min="2563" max="2563" width="6.875" customWidth="1"/>
    <col min="2564" max="2564" width="9.25" customWidth="1"/>
    <col min="2565" max="2572" width="8.5" customWidth="1"/>
    <col min="2573" max="2573" width="6.5" customWidth="1"/>
    <col min="2817" max="2817" width="2.125" customWidth="1"/>
    <col min="2818" max="2818" width="4.125" customWidth="1"/>
    <col min="2819" max="2819" width="6.875" customWidth="1"/>
    <col min="2820" max="2820" width="9.25" customWidth="1"/>
    <col min="2821" max="2828" width="8.5" customWidth="1"/>
    <col min="2829" max="2829" width="6.5" customWidth="1"/>
    <col min="3073" max="3073" width="2.125" customWidth="1"/>
    <col min="3074" max="3074" width="4.125" customWidth="1"/>
    <col min="3075" max="3075" width="6.875" customWidth="1"/>
    <col min="3076" max="3076" width="9.25" customWidth="1"/>
    <col min="3077" max="3084" width="8.5" customWidth="1"/>
    <col min="3085" max="3085" width="6.5" customWidth="1"/>
    <col min="3329" max="3329" width="2.125" customWidth="1"/>
    <col min="3330" max="3330" width="4.125" customWidth="1"/>
    <col min="3331" max="3331" width="6.875" customWidth="1"/>
    <col min="3332" max="3332" width="9.25" customWidth="1"/>
    <col min="3333" max="3340" width="8.5" customWidth="1"/>
    <col min="3341" max="3341" width="6.5" customWidth="1"/>
    <col min="3585" max="3585" width="2.125" customWidth="1"/>
    <col min="3586" max="3586" width="4.125" customWidth="1"/>
    <col min="3587" max="3587" width="6.875" customWidth="1"/>
    <col min="3588" max="3588" width="9.25" customWidth="1"/>
    <col min="3589" max="3596" width="8.5" customWidth="1"/>
    <col min="3597" max="3597" width="6.5" customWidth="1"/>
    <col min="3841" max="3841" width="2.125" customWidth="1"/>
    <col min="3842" max="3842" width="4.125" customWidth="1"/>
    <col min="3843" max="3843" width="6.875" customWidth="1"/>
    <col min="3844" max="3844" width="9.25" customWidth="1"/>
    <col min="3845" max="3852" width="8.5" customWidth="1"/>
    <col min="3853" max="3853" width="6.5" customWidth="1"/>
    <col min="4097" max="4097" width="2.125" customWidth="1"/>
    <col min="4098" max="4098" width="4.125" customWidth="1"/>
    <col min="4099" max="4099" width="6.875" customWidth="1"/>
    <col min="4100" max="4100" width="9.25" customWidth="1"/>
    <col min="4101" max="4108" width="8.5" customWidth="1"/>
    <col min="4109" max="4109" width="6.5" customWidth="1"/>
    <col min="4353" max="4353" width="2.125" customWidth="1"/>
    <col min="4354" max="4354" width="4.125" customWidth="1"/>
    <col min="4355" max="4355" width="6.875" customWidth="1"/>
    <col min="4356" max="4356" width="9.25" customWidth="1"/>
    <col min="4357" max="4364" width="8.5" customWidth="1"/>
    <col min="4365" max="4365" width="6.5" customWidth="1"/>
    <col min="4609" max="4609" width="2.125" customWidth="1"/>
    <col min="4610" max="4610" width="4.125" customWidth="1"/>
    <col min="4611" max="4611" width="6.875" customWidth="1"/>
    <col min="4612" max="4612" width="9.25" customWidth="1"/>
    <col min="4613" max="4620" width="8.5" customWidth="1"/>
    <col min="4621" max="4621" width="6.5" customWidth="1"/>
    <col min="4865" max="4865" width="2.125" customWidth="1"/>
    <col min="4866" max="4866" width="4.125" customWidth="1"/>
    <col min="4867" max="4867" width="6.875" customWidth="1"/>
    <col min="4868" max="4868" width="9.25" customWidth="1"/>
    <col min="4869" max="4876" width="8.5" customWidth="1"/>
    <col min="4877" max="4877" width="6.5" customWidth="1"/>
    <col min="5121" max="5121" width="2.125" customWidth="1"/>
    <col min="5122" max="5122" width="4.125" customWidth="1"/>
    <col min="5123" max="5123" width="6.875" customWidth="1"/>
    <col min="5124" max="5124" width="9.25" customWidth="1"/>
    <col min="5125" max="5132" width="8.5" customWidth="1"/>
    <col min="5133" max="5133" width="6.5" customWidth="1"/>
    <col min="5377" max="5377" width="2.125" customWidth="1"/>
    <col min="5378" max="5378" width="4.125" customWidth="1"/>
    <col min="5379" max="5379" width="6.875" customWidth="1"/>
    <col min="5380" max="5380" width="9.25" customWidth="1"/>
    <col min="5381" max="5388" width="8.5" customWidth="1"/>
    <col min="5389" max="5389" width="6.5" customWidth="1"/>
    <col min="5633" max="5633" width="2.125" customWidth="1"/>
    <col min="5634" max="5634" width="4.125" customWidth="1"/>
    <col min="5635" max="5635" width="6.875" customWidth="1"/>
    <col min="5636" max="5636" width="9.25" customWidth="1"/>
    <col min="5637" max="5644" width="8.5" customWidth="1"/>
    <col min="5645" max="5645" width="6.5" customWidth="1"/>
    <col min="5889" max="5889" width="2.125" customWidth="1"/>
    <col min="5890" max="5890" width="4.125" customWidth="1"/>
    <col min="5891" max="5891" width="6.875" customWidth="1"/>
    <col min="5892" max="5892" width="9.25" customWidth="1"/>
    <col min="5893" max="5900" width="8.5" customWidth="1"/>
    <col min="5901" max="5901" width="6.5" customWidth="1"/>
    <col min="6145" max="6145" width="2.125" customWidth="1"/>
    <col min="6146" max="6146" width="4.125" customWidth="1"/>
    <col min="6147" max="6147" width="6.875" customWidth="1"/>
    <col min="6148" max="6148" width="9.25" customWidth="1"/>
    <col min="6149" max="6156" width="8.5" customWidth="1"/>
    <col min="6157" max="6157" width="6.5" customWidth="1"/>
    <col min="6401" max="6401" width="2.125" customWidth="1"/>
    <col min="6402" max="6402" width="4.125" customWidth="1"/>
    <col min="6403" max="6403" width="6.875" customWidth="1"/>
    <col min="6404" max="6404" width="9.25" customWidth="1"/>
    <col min="6405" max="6412" width="8.5" customWidth="1"/>
    <col min="6413" max="6413" width="6.5" customWidth="1"/>
    <col min="6657" max="6657" width="2.125" customWidth="1"/>
    <col min="6658" max="6658" width="4.125" customWidth="1"/>
    <col min="6659" max="6659" width="6.875" customWidth="1"/>
    <col min="6660" max="6660" width="9.25" customWidth="1"/>
    <col min="6661" max="6668" width="8.5" customWidth="1"/>
    <col min="6669" max="6669" width="6.5" customWidth="1"/>
    <col min="6913" max="6913" width="2.125" customWidth="1"/>
    <col min="6914" max="6914" width="4.125" customWidth="1"/>
    <col min="6915" max="6915" width="6.875" customWidth="1"/>
    <col min="6916" max="6916" width="9.25" customWidth="1"/>
    <col min="6917" max="6924" width="8.5" customWidth="1"/>
    <col min="6925" max="6925" width="6.5" customWidth="1"/>
    <col min="7169" max="7169" width="2.125" customWidth="1"/>
    <col min="7170" max="7170" width="4.125" customWidth="1"/>
    <col min="7171" max="7171" width="6.875" customWidth="1"/>
    <col min="7172" max="7172" width="9.25" customWidth="1"/>
    <col min="7173" max="7180" width="8.5" customWidth="1"/>
    <col min="7181" max="7181" width="6.5" customWidth="1"/>
    <col min="7425" max="7425" width="2.125" customWidth="1"/>
    <col min="7426" max="7426" width="4.125" customWidth="1"/>
    <col min="7427" max="7427" width="6.875" customWidth="1"/>
    <col min="7428" max="7428" width="9.25" customWidth="1"/>
    <col min="7429" max="7436" width="8.5" customWidth="1"/>
    <col min="7437" max="7437" width="6.5" customWidth="1"/>
    <col min="7681" max="7681" width="2.125" customWidth="1"/>
    <col min="7682" max="7682" width="4.125" customWidth="1"/>
    <col min="7683" max="7683" width="6.875" customWidth="1"/>
    <col min="7684" max="7684" width="9.25" customWidth="1"/>
    <col min="7685" max="7692" width="8.5" customWidth="1"/>
    <col min="7693" max="7693" width="6.5" customWidth="1"/>
    <col min="7937" max="7937" width="2.125" customWidth="1"/>
    <col min="7938" max="7938" width="4.125" customWidth="1"/>
    <col min="7939" max="7939" width="6.875" customWidth="1"/>
    <col min="7940" max="7940" width="9.25" customWidth="1"/>
    <col min="7941" max="7948" width="8.5" customWidth="1"/>
    <col min="7949" max="7949" width="6.5" customWidth="1"/>
    <col min="8193" max="8193" width="2.125" customWidth="1"/>
    <col min="8194" max="8194" width="4.125" customWidth="1"/>
    <col min="8195" max="8195" width="6.875" customWidth="1"/>
    <col min="8196" max="8196" width="9.25" customWidth="1"/>
    <col min="8197" max="8204" width="8.5" customWidth="1"/>
    <col min="8205" max="8205" width="6.5" customWidth="1"/>
    <col min="8449" max="8449" width="2.125" customWidth="1"/>
    <col min="8450" max="8450" width="4.125" customWidth="1"/>
    <col min="8451" max="8451" width="6.875" customWidth="1"/>
    <col min="8452" max="8452" width="9.25" customWidth="1"/>
    <col min="8453" max="8460" width="8.5" customWidth="1"/>
    <col min="8461" max="8461" width="6.5" customWidth="1"/>
    <col min="8705" max="8705" width="2.125" customWidth="1"/>
    <col min="8706" max="8706" width="4.125" customWidth="1"/>
    <col min="8707" max="8707" width="6.875" customWidth="1"/>
    <col min="8708" max="8708" width="9.25" customWidth="1"/>
    <col min="8709" max="8716" width="8.5" customWidth="1"/>
    <col min="8717" max="8717" width="6.5" customWidth="1"/>
    <col min="8961" max="8961" width="2.125" customWidth="1"/>
    <col min="8962" max="8962" width="4.125" customWidth="1"/>
    <col min="8963" max="8963" width="6.875" customWidth="1"/>
    <col min="8964" max="8964" width="9.25" customWidth="1"/>
    <col min="8965" max="8972" width="8.5" customWidth="1"/>
    <col min="8973" max="8973" width="6.5" customWidth="1"/>
    <col min="9217" max="9217" width="2.125" customWidth="1"/>
    <col min="9218" max="9218" width="4.125" customWidth="1"/>
    <col min="9219" max="9219" width="6.875" customWidth="1"/>
    <col min="9220" max="9220" width="9.25" customWidth="1"/>
    <col min="9221" max="9228" width="8.5" customWidth="1"/>
    <col min="9229" max="9229" width="6.5" customWidth="1"/>
    <col min="9473" max="9473" width="2.125" customWidth="1"/>
    <col min="9474" max="9474" width="4.125" customWidth="1"/>
    <col min="9475" max="9475" width="6.875" customWidth="1"/>
    <col min="9476" max="9476" width="9.25" customWidth="1"/>
    <col min="9477" max="9484" width="8.5" customWidth="1"/>
    <col min="9485" max="9485" width="6.5" customWidth="1"/>
    <col min="9729" max="9729" width="2.125" customWidth="1"/>
    <col min="9730" max="9730" width="4.125" customWidth="1"/>
    <col min="9731" max="9731" width="6.875" customWidth="1"/>
    <col min="9732" max="9732" width="9.25" customWidth="1"/>
    <col min="9733" max="9740" width="8.5" customWidth="1"/>
    <col min="9741" max="9741" width="6.5" customWidth="1"/>
    <col min="9985" max="9985" width="2.125" customWidth="1"/>
    <col min="9986" max="9986" width="4.125" customWidth="1"/>
    <col min="9987" max="9987" width="6.875" customWidth="1"/>
    <col min="9988" max="9988" width="9.25" customWidth="1"/>
    <col min="9989" max="9996" width="8.5" customWidth="1"/>
    <col min="9997" max="9997" width="6.5" customWidth="1"/>
    <col min="10241" max="10241" width="2.125" customWidth="1"/>
    <col min="10242" max="10242" width="4.125" customWidth="1"/>
    <col min="10243" max="10243" width="6.875" customWidth="1"/>
    <col min="10244" max="10244" width="9.25" customWidth="1"/>
    <col min="10245" max="10252" width="8.5" customWidth="1"/>
    <col min="10253" max="10253" width="6.5" customWidth="1"/>
    <col min="10497" max="10497" width="2.125" customWidth="1"/>
    <col min="10498" max="10498" width="4.125" customWidth="1"/>
    <col min="10499" max="10499" width="6.875" customWidth="1"/>
    <col min="10500" max="10500" width="9.25" customWidth="1"/>
    <col min="10501" max="10508" width="8.5" customWidth="1"/>
    <col min="10509" max="10509" width="6.5" customWidth="1"/>
    <col min="10753" max="10753" width="2.125" customWidth="1"/>
    <col min="10754" max="10754" width="4.125" customWidth="1"/>
    <col min="10755" max="10755" width="6.875" customWidth="1"/>
    <col min="10756" max="10756" width="9.25" customWidth="1"/>
    <col min="10757" max="10764" width="8.5" customWidth="1"/>
    <col min="10765" max="10765" width="6.5" customWidth="1"/>
    <col min="11009" max="11009" width="2.125" customWidth="1"/>
    <col min="11010" max="11010" width="4.125" customWidth="1"/>
    <col min="11011" max="11011" width="6.875" customWidth="1"/>
    <col min="11012" max="11012" width="9.25" customWidth="1"/>
    <col min="11013" max="11020" width="8.5" customWidth="1"/>
    <col min="11021" max="11021" width="6.5" customWidth="1"/>
    <col min="11265" max="11265" width="2.125" customWidth="1"/>
    <col min="11266" max="11266" width="4.125" customWidth="1"/>
    <col min="11267" max="11267" width="6.875" customWidth="1"/>
    <col min="11268" max="11268" width="9.25" customWidth="1"/>
    <col min="11269" max="11276" width="8.5" customWidth="1"/>
    <col min="11277" max="11277" width="6.5" customWidth="1"/>
    <col min="11521" max="11521" width="2.125" customWidth="1"/>
    <col min="11522" max="11522" width="4.125" customWidth="1"/>
    <col min="11523" max="11523" width="6.875" customWidth="1"/>
    <col min="11524" max="11524" width="9.25" customWidth="1"/>
    <col min="11525" max="11532" width="8.5" customWidth="1"/>
    <col min="11533" max="11533" width="6.5" customWidth="1"/>
    <col min="11777" max="11777" width="2.125" customWidth="1"/>
    <col min="11778" max="11778" width="4.125" customWidth="1"/>
    <col min="11779" max="11779" width="6.875" customWidth="1"/>
    <col min="11780" max="11780" width="9.25" customWidth="1"/>
    <col min="11781" max="11788" width="8.5" customWidth="1"/>
    <col min="11789" max="11789" width="6.5" customWidth="1"/>
    <col min="12033" max="12033" width="2.125" customWidth="1"/>
    <col min="12034" max="12034" width="4.125" customWidth="1"/>
    <col min="12035" max="12035" width="6.875" customWidth="1"/>
    <col min="12036" max="12036" width="9.25" customWidth="1"/>
    <col min="12037" max="12044" width="8.5" customWidth="1"/>
    <col min="12045" max="12045" width="6.5" customWidth="1"/>
    <col min="12289" max="12289" width="2.125" customWidth="1"/>
    <col min="12290" max="12290" width="4.125" customWidth="1"/>
    <col min="12291" max="12291" width="6.875" customWidth="1"/>
    <col min="12292" max="12292" width="9.25" customWidth="1"/>
    <col min="12293" max="12300" width="8.5" customWidth="1"/>
    <col min="12301" max="12301" width="6.5" customWidth="1"/>
    <col min="12545" max="12545" width="2.125" customWidth="1"/>
    <col min="12546" max="12546" width="4.125" customWidth="1"/>
    <col min="12547" max="12547" width="6.875" customWidth="1"/>
    <col min="12548" max="12548" width="9.25" customWidth="1"/>
    <col min="12549" max="12556" width="8.5" customWidth="1"/>
    <col min="12557" max="12557" width="6.5" customWidth="1"/>
    <col min="12801" max="12801" width="2.125" customWidth="1"/>
    <col min="12802" max="12802" width="4.125" customWidth="1"/>
    <col min="12803" max="12803" width="6.875" customWidth="1"/>
    <col min="12804" max="12804" width="9.25" customWidth="1"/>
    <col min="12805" max="12812" width="8.5" customWidth="1"/>
    <col min="12813" max="12813" width="6.5" customWidth="1"/>
    <col min="13057" max="13057" width="2.125" customWidth="1"/>
    <col min="13058" max="13058" width="4.125" customWidth="1"/>
    <col min="13059" max="13059" width="6.875" customWidth="1"/>
    <col min="13060" max="13060" width="9.25" customWidth="1"/>
    <col min="13061" max="13068" width="8.5" customWidth="1"/>
    <col min="13069" max="13069" width="6.5" customWidth="1"/>
    <col min="13313" max="13313" width="2.125" customWidth="1"/>
    <col min="13314" max="13314" width="4.125" customWidth="1"/>
    <col min="13315" max="13315" width="6.875" customWidth="1"/>
    <col min="13316" max="13316" width="9.25" customWidth="1"/>
    <col min="13317" max="13324" width="8.5" customWidth="1"/>
    <col min="13325" max="13325" width="6.5" customWidth="1"/>
    <col min="13569" max="13569" width="2.125" customWidth="1"/>
    <col min="13570" max="13570" width="4.125" customWidth="1"/>
    <col min="13571" max="13571" width="6.875" customWidth="1"/>
    <col min="13572" max="13572" width="9.25" customWidth="1"/>
    <col min="13573" max="13580" width="8.5" customWidth="1"/>
    <col min="13581" max="13581" width="6.5" customWidth="1"/>
    <col min="13825" max="13825" width="2.125" customWidth="1"/>
    <col min="13826" max="13826" width="4.125" customWidth="1"/>
    <col min="13827" max="13827" width="6.875" customWidth="1"/>
    <col min="13828" max="13828" width="9.25" customWidth="1"/>
    <col min="13829" max="13836" width="8.5" customWidth="1"/>
    <col min="13837" max="13837" width="6.5" customWidth="1"/>
    <col min="14081" max="14081" width="2.125" customWidth="1"/>
    <col min="14082" max="14082" width="4.125" customWidth="1"/>
    <col min="14083" max="14083" width="6.875" customWidth="1"/>
    <col min="14084" max="14084" width="9.25" customWidth="1"/>
    <col min="14085" max="14092" width="8.5" customWidth="1"/>
    <col min="14093" max="14093" width="6.5" customWidth="1"/>
    <col min="14337" max="14337" width="2.125" customWidth="1"/>
    <col min="14338" max="14338" width="4.125" customWidth="1"/>
    <col min="14339" max="14339" width="6.875" customWidth="1"/>
    <col min="14340" max="14340" width="9.25" customWidth="1"/>
    <col min="14341" max="14348" width="8.5" customWidth="1"/>
    <col min="14349" max="14349" width="6.5" customWidth="1"/>
    <col min="14593" max="14593" width="2.125" customWidth="1"/>
    <col min="14594" max="14594" width="4.125" customWidth="1"/>
    <col min="14595" max="14595" width="6.875" customWidth="1"/>
    <col min="14596" max="14596" width="9.25" customWidth="1"/>
    <col min="14597" max="14604" width="8.5" customWidth="1"/>
    <col min="14605" max="14605" width="6.5" customWidth="1"/>
    <col min="14849" max="14849" width="2.125" customWidth="1"/>
    <col min="14850" max="14850" width="4.125" customWidth="1"/>
    <col min="14851" max="14851" width="6.875" customWidth="1"/>
    <col min="14852" max="14852" width="9.25" customWidth="1"/>
    <col min="14853" max="14860" width="8.5" customWidth="1"/>
    <col min="14861" max="14861" width="6.5" customWidth="1"/>
    <col min="15105" max="15105" width="2.125" customWidth="1"/>
    <col min="15106" max="15106" width="4.125" customWidth="1"/>
    <col min="15107" max="15107" width="6.875" customWidth="1"/>
    <col min="15108" max="15108" width="9.25" customWidth="1"/>
    <col min="15109" max="15116" width="8.5" customWidth="1"/>
    <col min="15117" max="15117" width="6.5" customWidth="1"/>
    <col min="15361" max="15361" width="2.125" customWidth="1"/>
    <col min="15362" max="15362" width="4.125" customWidth="1"/>
    <col min="15363" max="15363" width="6.875" customWidth="1"/>
    <col min="15364" max="15364" width="9.25" customWidth="1"/>
    <col min="15365" max="15372" width="8.5" customWidth="1"/>
    <col min="15373" max="15373" width="6.5" customWidth="1"/>
    <col min="15617" max="15617" width="2.125" customWidth="1"/>
    <col min="15618" max="15618" width="4.125" customWidth="1"/>
    <col min="15619" max="15619" width="6.875" customWidth="1"/>
    <col min="15620" max="15620" width="9.25" customWidth="1"/>
    <col min="15621" max="15628" width="8.5" customWidth="1"/>
    <col min="15629" max="15629" width="6.5" customWidth="1"/>
    <col min="15873" max="15873" width="2.125" customWidth="1"/>
    <col min="15874" max="15874" width="4.125" customWidth="1"/>
    <col min="15875" max="15875" width="6.875" customWidth="1"/>
    <col min="15876" max="15876" width="9.25" customWidth="1"/>
    <col min="15877" max="15884" width="8.5" customWidth="1"/>
    <col min="15885" max="15885" width="6.5" customWidth="1"/>
    <col min="16129" max="16129" width="2.125" customWidth="1"/>
    <col min="16130" max="16130" width="4.125" customWidth="1"/>
    <col min="16131" max="16131" width="6.875" customWidth="1"/>
    <col min="16132" max="16132" width="9.25" customWidth="1"/>
    <col min="16133" max="16140" width="8.5" customWidth="1"/>
    <col min="16141" max="16141" width="6.5" customWidth="1"/>
  </cols>
  <sheetData>
    <row r="1" spans="2:13" ht="38.25" customHeight="1">
      <c r="M1" s="135" t="s">
        <v>208</v>
      </c>
    </row>
    <row r="2" spans="2:13" ht="17.25">
      <c r="C2" s="177" t="s">
        <v>498</v>
      </c>
      <c r="D2" s="177"/>
      <c r="E2" s="177"/>
      <c r="F2" s="177"/>
      <c r="G2" s="177"/>
      <c r="H2" s="177"/>
      <c r="I2" s="177"/>
      <c r="J2" s="177"/>
      <c r="K2" s="177"/>
      <c r="L2" s="177"/>
    </row>
    <row r="3" spans="2:13" ht="17.25">
      <c r="C3" s="48"/>
      <c r="D3" s="48"/>
      <c r="E3" s="48"/>
      <c r="F3" s="48"/>
      <c r="G3" s="48"/>
      <c r="H3" s="48"/>
      <c r="I3" s="48"/>
      <c r="J3" s="48"/>
      <c r="K3" s="48"/>
    </row>
    <row r="5" spans="2:13" ht="14.25">
      <c r="B5" s="53" t="s">
        <v>210</v>
      </c>
      <c r="D5" s="53"/>
      <c r="E5" s="53"/>
      <c r="F5" s="53"/>
      <c r="G5" s="53"/>
      <c r="H5" s="53"/>
      <c r="I5" s="53"/>
      <c r="J5" s="53"/>
      <c r="K5" s="53"/>
    </row>
    <row r="6" spans="2:13" s="2" customFormat="1" ht="12.75">
      <c r="C6" s="196"/>
      <c r="D6" s="196"/>
      <c r="E6" s="196"/>
      <c r="F6" s="196"/>
      <c r="G6" s="196"/>
      <c r="H6" s="196"/>
      <c r="I6" s="196"/>
      <c r="J6" s="196"/>
      <c r="K6" s="196"/>
    </row>
    <row r="7" spans="2:13" s="2" customFormat="1" ht="12.75">
      <c r="C7" s="2" t="s">
        <v>211</v>
      </c>
    </row>
    <row r="8" spans="2:13" s="2" customFormat="1" ht="12.75">
      <c r="C8" s="3" t="s">
        <v>6</v>
      </c>
      <c r="D8" s="2" t="s">
        <v>3</v>
      </c>
    </row>
    <row r="9" spans="2:13" s="2" customFormat="1" ht="12.75">
      <c r="C9" s="2" t="s">
        <v>212</v>
      </c>
    </row>
    <row r="10" spans="2:13" s="2" customFormat="1" ht="12.75">
      <c r="C10" s="3" t="s">
        <v>6</v>
      </c>
      <c r="D10" s="2" t="s">
        <v>3</v>
      </c>
    </row>
    <row r="11" spans="2:13" s="2" customFormat="1" ht="12.75">
      <c r="C11" s="2" t="s">
        <v>213</v>
      </c>
    </row>
    <row r="12" spans="2:13" s="2" customFormat="1" ht="12.75">
      <c r="C12" s="3" t="s">
        <v>6</v>
      </c>
      <c r="D12" s="2" t="s">
        <v>10</v>
      </c>
    </row>
    <row r="13" spans="2:13" s="2" customFormat="1" ht="12.75">
      <c r="C13" s="3" t="s">
        <v>6</v>
      </c>
      <c r="D13" s="2" t="s">
        <v>365</v>
      </c>
      <c r="F13" s="2" t="s">
        <v>3</v>
      </c>
    </row>
    <row r="14" spans="2:13" s="2" customFormat="1" ht="12.75">
      <c r="C14" s="2" t="s">
        <v>217</v>
      </c>
    </row>
    <row r="15" spans="2:13" s="2" customFormat="1" ht="12.75">
      <c r="C15" s="3" t="s">
        <v>6</v>
      </c>
      <c r="D15" s="2" t="s">
        <v>15</v>
      </c>
      <c r="F15" s="2" t="s">
        <v>3</v>
      </c>
    </row>
    <row r="16" spans="2:13" s="2" customFormat="1" ht="12.75">
      <c r="C16" s="3" t="s">
        <v>6</v>
      </c>
      <c r="D16" s="2" t="s">
        <v>19</v>
      </c>
      <c r="F16" s="2" t="s">
        <v>218</v>
      </c>
    </row>
    <row r="17" spans="2:11" s="2" customFormat="1" ht="12.75">
      <c r="C17" s="3"/>
      <c r="F17" s="2" t="s">
        <v>366</v>
      </c>
    </row>
    <row r="18" spans="2:11" s="2" customFormat="1" ht="12.75">
      <c r="C18" s="3"/>
      <c r="F18" s="2" t="s">
        <v>220</v>
      </c>
    </row>
    <row r="19" spans="2:11" s="2" customFormat="1" ht="12.75">
      <c r="C19" s="3" t="s">
        <v>6</v>
      </c>
      <c r="D19" s="2" t="s">
        <v>22</v>
      </c>
      <c r="F19" s="2" t="s">
        <v>367</v>
      </c>
    </row>
    <row r="20" spans="2:11" s="2" customFormat="1" ht="12.75">
      <c r="F20" s="2" t="s">
        <v>368</v>
      </c>
    </row>
    <row r="21" spans="2:11" s="2" customFormat="1" ht="12.75">
      <c r="F21" s="2" t="s">
        <v>369</v>
      </c>
    </row>
    <row r="22" spans="2:11" s="2" customFormat="1" ht="12.75"/>
    <row r="23" spans="2:11" s="2" customFormat="1" ht="12.75"/>
    <row r="24" spans="2:11" s="2" customFormat="1" ht="12.75"/>
    <row r="25" spans="2:11" ht="14.25">
      <c r="B25" s="53" t="s">
        <v>221</v>
      </c>
      <c r="D25" s="53"/>
      <c r="E25" s="53"/>
      <c r="F25" s="53"/>
      <c r="G25" s="53"/>
      <c r="H25" s="53"/>
      <c r="I25" s="53"/>
      <c r="J25" s="53"/>
      <c r="K25" s="53"/>
    </row>
    <row r="26" spans="2:11" s="2" customFormat="1" ht="12.75"/>
    <row r="27" spans="2:11" s="2" customFormat="1" ht="12.75">
      <c r="C27" s="196" t="s">
        <v>3</v>
      </c>
      <c r="D27" s="196"/>
      <c r="E27" s="196"/>
      <c r="F27" s="196"/>
      <c r="G27" s="196"/>
      <c r="H27" s="196"/>
      <c r="I27" s="196"/>
      <c r="J27" s="196"/>
      <c r="K27" s="196"/>
    </row>
    <row r="28" spans="2:11" s="2" customFormat="1" ht="12.75">
      <c r="C28" s="8"/>
      <c r="D28" s="8"/>
      <c r="E28" s="8"/>
      <c r="F28" s="8"/>
      <c r="G28" s="8"/>
      <c r="H28" s="8"/>
      <c r="I28" s="8"/>
      <c r="J28" s="8"/>
      <c r="K28" s="8"/>
    </row>
    <row r="29" spans="2:11" s="2" customFormat="1" ht="12.75">
      <c r="C29" s="8"/>
      <c r="D29" s="8"/>
      <c r="E29" s="8"/>
      <c r="F29" s="8"/>
      <c r="G29" s="8"/>
      <c r="H29" s="8"/>
      <c r="I29" s="8"/>
      <c r="J29" s="8"/>
      <c r="K29" s="8"/>
    </row>
    <row r="30" spans="2:11" s="2" customFormat="1" ht="12.75"/>
    <row r="31" spans="2:11" ht="14.25">
      <c r="B31" s="53" t="s">
        <v>222</v>
      </c>
      <c r="D31" s="53"/>
      <c r="E31" s="53"/>
      <c r="F31" s="53"/>
      <c r="G31" s="53"/>
      <c r="H31" s="53"/>
      <c r="I31" s="53"/>
      <c r="J31" s="53"/>
      <c r="K31" s="53"/>
    </row>
    <row r="32" spans="2:11" s="2" customFormat="1" ht="12.75">
      <c r="C32" s="8"/>
      <c r="D32" s="8"/>
      <c r="E32" s="8"/>
      <c r="F32" s="8"/>
      <c r="G32" s="8"/>
      <c r="H32" s="8"/>
      <c r="I32" s="8"/>
      <c r="J32" s="8"/>
      <c r="K32" s="8"/>
    </row>
    <row r="33" spans="2:11" s="2" customFormat="1" ht="12.75">
      <c r="C33" s="196" t="s">
        <v>370</v>
      </c>
      <c r="D33" s="196"/>
      <c r="E33" s="196"/>
      <c r="F33" s="196"/>
      <c r="G33" s="196"/>
      <c r="H33" s="196"/>
      <c r="I33" s="196"/>
      <c r="J33" s="196"/>
      <c r="K33" s="196"/>
    </row>
    <row r="34" spans="2:11" s="2" customFormat="1" ht="12.75"/>
    <row r="35" spans="2:11" s="2" customFormat="1" ht="12.75"/>
    <row r="36" spans="2:11" s="2" customFormat="1" ht="12.75"/>
    <row r="37" spans="2:11" ht="24.75" customHeight="1">
      <c r="B37" s="54" t="s">
        <v>224</v>
      </c>
      <c r="D37" s="54"/>
      <c r="E37" s="54"/>
      <c r="F37" s="54"/>
      <c r="G37" s="54"/>
      <c r="H37" s="54"/>
      <c r="I37" s="54"/>
      <c r="J37" s="54"/>
      <c r="K37" s="54"/>
    </row>
    <row r="38" spans="2:11" s="4" customFormat="1" ht="16.5" customHeight="1">
      <c r="C38" s="207" t="s">
        <v>314</v>
      </c>
      <c r="D38" s="207"/>
      <c r="E38" s="207"/>
      <c r="F38" s="207"/>
      <c r="G38" s="207"/>
      <c r="H38" s="207"/>
      <c r="I38" s="207"/>
      <c r="J38" s="207"/>
      <c r="K38" s="207"/>
    </row>
    <row r="39" spans="2:11" s="2" customFormat="1" ht="14.25" customHeight="1">
      <c r="C39" s="52" t="s">
        <v>371</v>
      </c>
      <c r="D39" s="52"/>
      <c r="E39" s="52"/>
      <c r="F39" s="52"/>
      <c r="G39" s="52"/>
      <c r="H39" s="52"/>
      <c r="I39" s="52"/>
      <c r="J39" s="52"/>
      <c r="K39" s="52"/>
    </row>
    <row r="40" spans="2:11" s="2" customFormat="1" ht="15" customHeight="1">
      <c r="C40" s="2" t="s">
        <v>372</v>
      </c>
    </row>
    <row r="41" spans="2:11" s="2" customFormat="1" ht="15" customHeight="1">
      <c r="C41" s="52" t="s">
        <v>373</v>
      </c>
    </row>
    <row r="42" spans="2:11" s="2" customFormat="1" ht="12.75">
      <c r="C42" s="52" t="s">
        <v>374</v>
      </c>
    </row>
    <row r="43" spans="2:11" s="2" customFormat="1" ht="12.75">
      <c r="C43" s="52"/>
    </row>
    <row r="44" spans="2:11" s="2" customFormat="1" ht="12.75">
      <c r="C44" s="52"/>
    </row>
    <row r="45" spans="2:11" s="2" customFormat="1" ht="12.75"/>
    <row r="46" spans="2:11" ht="14.25">
      <c r="B46" s="53" t="s">
        <v>234</v>
      </c>
      <c r="D46" s="53"/>
      <c r="E46" s="53"/>
      <c r="F46" s="53"/>
      <c r="G46" s="53"/>
      <c r="H46" s="53"/>
      <c r="I46" s="53"/>
      <c r="J46" s="53"/>
      <c r="K46" s="53"/>
    </row>
    <row r="47" spans="2:11" s="2" customFormat="1" ht="12.75"/>
    <row r="48" spans="2:11" s="2" customFormat="1" ht="12.75">
      <c r="C48" s="2" t="s">
        <v>149</v>
      </c>
    </row>
    <row r="49" spans="2:12" s="2" customFormat="1" ht="12.75"/>
    <row r="50" spans="2:12" s="2" customFormat="1" ht="12.75">
      <c r="C50" s="165" t="s">
        <v>151</v>
      </c>
      <c r="D50" s="165"/>
      <c r="E50" s="165" t="s">
        <v>152</v>
      </c>
      <c r="F50" s="165"/>
      <c r="G50" s="165" t="s">
        <v>153</v>
      </c>
      <c r="H50" s="165"/>
      <c r="I50" s="165" t="s">
        <v>154</v>
      </c>
      <c r="J50" s="165"/>
      <c r="K50" s="165" t="s">
        <v>155</v>
      </c>
      <c r="L50" s="165"/>
    </row>
    <row r="51" spans="2:12" s="2" customFormat="1" ht="12.75">
      <c r="C51" s="200" t="s">
        <v>156</v>
      </c>
      <c r="D51" s="200"/>
      <c r="E51" s="167">
        <v>0</v>
      </c>
      <c r="F51" s="167"/>
      <c r="G51" s="167"/>
      <c r="H51" s="167"/>
      <c r="I51" s="167"/>
      <c r="J51" s="167"/>
      <c r="K51" s="167">
        <f>E51+G51-I51</f>
        <v>0</v>
      </c>
      <c r="L51" s="167"/>
    </row>
    <row r="52" spans="2:12" s="2" customFormat="1" ht="12.75">
      <c r="C52" s="200" t="s">
        <v>157</v>
      </c>
      <c r="D52" s="200"/>
      <c r="E52" s="167">
        <v>0</v>
      </c>
      <c r="F52" s="167"/>
      <c r="G52" s="167"/>
      <c r="H52" s="167"/>
      <c r="I52" s="167"/>
      <c r="J52" s="167"/>
      <c r="K52" s="167">
        <f>E52+G52-I52</f>
        <v>0</v>
      </c>
      <c r="L52" s="167"/>
    </row>
    <row r="53" spans="2:12" s="2" customFormat="1" ht="12.75">
      <c r="C53" s="200"/>
      <c r="D53" s="200"/>
      <c r="E53" s="167"/>
      <c r="F53" s="167"/>
      <c r="G53" s="167"/>
      <c r="H53" s="167"/>
      <c r="I53" s="167"/>
      <c r="J53" s="167"/>
      <c r="K53" s="167"/>
      <c r="L53" s="167"/>
    </row>
    <row r="54" spans="2:12" s="2" customFormat="1" ht="12.75">
      <c r="C54" s="165" t="s">
        <v>158</v>
      </c>
      <c r="D54" s="165"/>
      <c r="E54" s="167">
        <f>SUM(E51:F53)</f>
        <v>0</v>
      </c>
      <c r="F54" s="167"/>
      <c r="G54" s="167">
        <f>SUM(G51:H53)</f>
        <v>0</v>
      </c>
      <c r="H54" s="167"/>
      <c r="I54" s="167">
        <f>SUM(I51:J53)</f>
        <v>0</v>
      </c>
      <c r="J54" s="167"/>
      <c r="K54" s="167">
        <f>SUM(K51:L53)</f>
        <v>0</v>
      </c>
      <c r="L54" s="167"/>
    </row>
    <row r="55" spans="2:12" s="2" customFormat="1" ht="12.75">
      <c r="C55" s="55"/>
      <c r="D55" s="55"/>
      <c r="E55" s="56"/>
      <c r="F55" s="56"/>
      <c r="G55" s="56"/>
      <c r="H55" s="56"/>
      <c r="I55" s="56"/>
      <c r="J55" s="56"/>
      <c r="K55" s="56"/>
      <c r="L55" s="56"/>
    </row>
    <row r="56" spans="2:12" s="2" customFormat="1" ht="12.75">
      <c r="C56" s="55"/>
      <c r="D56" s="55"/>
      <c r="E56" s="56"/>
      <c r="F56" s="56"/>
      <c r="G56" s="56"/>
      <c r="H56" s="56"/>
      <c r="I56" s="56"/>
      <c r="J56" s="56"/>
      <c r="K56" s="56"/>
      <c r="L56" s="56"/>
    </row>
    <row r="57" spans="2:12" s="2" customFormat="1" ht="12.75"/>
    <row r="58" spans="2:12" ht="14.25" customHeight="1">
      <c r="B58" s="5" t="s">
        <v>375</v>
      </c>
      <c r="D58" s="5"/>
      <c r="E58" s="5"/>
      <c r="F58" s="5"/>
      <c r="G58" s="5"/>
      <c r="H58" s="5"/>
      <c r="I58" s="5"/>
      <c r="J58" s="5"/>
      <c r="K58" s="5"/>
    </row>
    <row r="59" spans="2:12" ht="15.75" customHeight="1">
      <c r="B59" s="62"/>
      <c r="D59" s="5"/>
      <c r="E59" s="5"/>
      <c r="F59" s="5"/>
      <c r="G59" s="5"/>
      <c r="H59" s="5"/>
      <c r="I59" s="5"/>
      <c r="J59" s="5"/>
      <c r="K59" s="5"/>
    </row>
    <row r="60" spans="2:12" s="2" customFormat="1" ht="12.75">
      <c r="C60" s="57" t="s">
        <v>3</v>
      </c>
      <c r="D60" s="57"/>
      <c r="E60" s="57"/>
      <c r="F60" s="57"/>
      <c r="G60" s="57"/>
      <c r="H60" s="57"/>
      <c r="I60" s="57"/>
      <c r="J60" s="57"/>
      <c r="K60" s="57"/>
    </row>
    <row r="61" spans="2:12" s="2" customFormat="1" ht="12.75">
      <c r="C61" s="57"/>
      <c r="D61" s="57"/>
      <c r="E61" s="57"/>
      <c r="F61" s="57"/>
      <c r="G61" s="57"/>
      <c r="H61" s="57"/>
      <c r="I61" s="57"/>
      <c r="J61" s="57"/>
      <c r="K61" s="57"/>
    </row>
    <row r="62" spans="2:12" s="2" customFormat="1" ht="12.75">
      <c r="C62" s="58"/>
      <c r="D62" s="58"/>
      <c r="E62" s="58"/>
      <c r="F62" s="58"/>
      <c r="G62" s="58"/>
      <c r="H62" s="58"/>
      <c r="I62" s="58"/>
      <c r="J62" s="58"/>
      <c r="K62" s="58"/>
    </row>
    <row r="63" spans="2:12" s="2" customFormat="1" ht="12.75">
      <c r="C63" s="58"/>
      <c r="D63" s="58"/>
      <c r="E63" s="58"/>
      <c r="F63" s="58"/>
      <c r="G63" s="58"/>
      <c r="H63" s="58"/>
      <c r="I63" s="58"/>
      <c r="J63" s="58"/>
      <c r="K63" s="58"/>
    </row>
    <row r="64" spans="2:12" s="2" customFormat="1" ht="12.75">
      <c r="C64" s="58"/>
      <c r="D64" s="58"/>
      <c r="E64" s="58"/>
      <c r="F64" s="58"/>
      <c r="G64" s="58"/>
      <c r="H64" s="58"/>
      <c r="I64" s="58"/>
      <c r="J64" s="58"/>
      <c r="K64" s="58"/>
    </row>
    <row r="65" spans="2:13" ht="14.25">
      <c r="B65" s="53" t="s">
        <v>241</v>
      </c>
      <c r="D65" s="53"/>
      <c r="E65" s="53"/>
      <c r="F65" s="53"/>
      <c r="G65" s="53"/>
      <c r="H65" s="53"/>
      <c r="I65" s="53"/>
      <c r="J65" s="53"/>
      <c r="K65" s="53"/>
    </row>
    <row r="66" spans="2:13" s="2" customFormat="1" ht="7.5" customHeight="1"/>
    <row r="67" spans="2:13" s="2" customFormat="1" ht="3" customHeight="1"/>
    <row r="68" spans="2:13" s="2" customFormat="1" ht="12.75">
      <c r="C68" s="2" t="s">
        <v>242</v>
      </c>
    </row>
    <row r="69" spans="2:13" s="2" customFormat="1" ht="13.5" customHeight="1">
      <c r="D69" s="2" t="s">
        <v>162</v>
      </c>
      <c r="G69" s="188">
        <v>0</v>
      </c>
      <c r="H69" s="188"/>
      <c r="I69" s="2" t="s">
        <v>163</v>
      </c>
    </row>
    <row r="70" spans="2:13" s="2" customFormat="1" ht="14.25" customHeight="1" thickBot="1">
      <c r="D70" s="2" t="s">
        <v>164</v>
      </c>
      <c r="G70" s="189">
        <v>0</v>
      </c>
      <c r="H70" s="189"/>
      <c r="I70" s="2" t="s">
        <v>163</v>
      </c>
    </row>
    <row r="71" spans="2:13" s="2" customFormat="1" ht="13.5" customHeight="1">
      <c r="D71" s="13"/>
      <c r="E71" s="13" t="s">
        <v>165</v>
      </c>
      <c r="F71" s="13"/>
      <c r="G71" s="201">
        <f>SUM(G69:H70)</f>
        <v>0</v>
      </c>
      <c r="H71" s="201"/>
      <c r="I71" s="2" t="s">
        <v>163</v>
      </c>
    </row>
    <row r="72" spans="2:13" s="2" customFormat="1" ht="6.75" customHeight="1"/>
    <row r="73" spans="2:13" s="2" customFormat="1" ht="6" customHeight="1"/>
    <row r="74" spans="2:13" s="2" customFormat="1" ht="12.75">
      <c r="C74" s="2" t="s">
        <v>243</v>
      </c>
      <c r="L74" s="194" t="s">
        <v>3</v>
      </c>
      <c r="M74" s="194"/>
    </row>
    <row r="75" spans="2:13" s="2" customFormat="1" ht="12.75">
      <c r="D75" s="2" t="s">
        <v>167</v>
      </c>
      <c r="G75" s="3"/>
      <c r="H75" s="3"/>
      <c r="I75" s="188">
        <v>0</v>
      </c>
      <c r="J75" s="188"/>
      <c r="K75" s="2" t="s">
        <v>163</v>
      </c>
    </row>
    <row r="76" spans="2:13" s="2" customFormat="1" thickBot="1">
      <c r="D76" s="202" t="s">
        <v>244</v>
      </c>
      <c r="E76" s="202"/>
      <c r="F76" s="202"/>
      <c r="G76" s="202"/>
      <c r="H76" s="202"/>
      <c r="I76" s="189">
        <v>0</v>
      </c>
      <c r="J76" s="189"/>
      <c r="K76" s="2" t="s">
        <v>163</v>
      </c>
    </row>
    <row r="77" spans="2:13" s="2" customFormat="1" ht="12.75">
      <c r="D77" s="13"/>
      <c r="E77" s="13" t="s">
        <v>165</v>
      </c>
      <c r="F77" s="13"/>
      <c r="G77" s="13"/>
      <c r="H77" s="12"/>
      <c r="I77" s="201">
        <f>SUM(I75:J76)</f>
        <v>0</v>
      </c>
      <c r="J77" s="201"/>
      <c r="K77" s="2" t="s">
        <v>163</v>
      </c>
    </row>
    <row r="78" spans="2:13" s="2" customFormat="1" ht="6" customHeight="1"/>
    <row r="79" spans="2:13" s="2" customFormat="1" ht="12.75"/>
    <row r="80" spans="2:13" s="2" customFormat="1" ht="12.75"/>
    <row r="81" spans="2:11" s="2" customFormat="1" ht="12.75"/>
    <row r="82" spans="2:11" ht="14.25">
      <c r="B82" s="53" t="s">
        <v>245</v>
      </c>
      <c r="D82" s="53"/>
      <c r="E82" s="53"/>
      <c r="F82" s="53"/>
      <c r="G82" s="53"/>
      <c r="H82" s="53"/>
      <c r="I82" s="53"/>
      <c r="J82" s="53"/>
      <c r="K82" s="53"/>
    </row>
    <row r="83" spans="2:11">
      <c r="C83" s="11" t="s">
        <v>246</v>
      </c>
    </row>
    <row r="84" spans="2:11" s="2" customFormat="1" ht="7.5" customHeight="1"/>
    <row r="85" spans="2:11" s="2" customFormat="1" ht="12.75">
      <c r="C85" s="2" t="s">
        <v>247</v>
      </c>
    </row>
    <row r="86" spans="2:11" s="2" customFormat="1" ht="12.75">
      <c r="J86" s="3" t="s">
        <v>170</v>
      </c>
    </row>
    <row r="87" spans="2:11" s="2" customFormat="1" ht="12.75">
      <c r="C87" s="165"/>
      <c r="D87" s="165"/>
      <c r="E87" s="165" t="s">
        <v>171</v>
      </c>
      <c r="F87" s="165"/>
      <c r="G87" s="165" t="s">
        <v>172</v>
      </c>
      <c r="H87" s="165"/>
      <c r="I87" s="165" t="s">
        <v>155</v>
      </c>
      <c r="J87" s="165"/>
    </row>
    <row r="88" spans="2:11" s="2" customFormat="1" ht="12.75">
      <c r="C88" s="200" t="s">
        <v>250</v>
      </c>
      <c r="D88" s="200"/>
      <c r="E88" s="166">
        <v>352860</v>
      </c>
      <c r="F88" s="166"/>
      <c r="G88" s="166">
        <v>352857</v>
      </c>
      <c r="H88" s="166"/>
      <c r="I88" s="166">
        <f>E88-G88</f>
        <v>3</v>
      </c>
      <c r="J88" s="166"/>
    </row>
    <row r="89" spans="2:11" s="2" customFormat="1" ht="12.75">
      <c r="C89" s="200" t="s">
        <v>178</v>
      </c>
      <c r="D89" s="200"/>
      <c r="E89" s="166">
        <v>3977444</v>
      </c>
      <c r="F89" s="166"/>
      <c r="G89" s="166">
        <v>2515059</v>
      </c>
      <c r="H89" s="166"/>
      <c r="I89" s="166">
        <v>1462385</v>
      </c>
      <c r="J89" s="166"/>
    </row>
    <row r="90" spans="2:11" s="2" customFormat="1" ht="12.75">
      <c r="C90" s="200"/>
      <c r="D90" s="200"/>
      <c r="E90" s="166"/>
      <c r="F90" s="166"/>
      <c r="G90" s="166"/>
      <c r="H90" s="166"/>
      <c r="I90" s="166"/>
      <c r="J90" s="166"/>
    </row>
    <row r="91" spans="2:11" s="2" customFormat="1" ht="12.75">
      <c r="C91" s="200"/>
      <c r="D91" s="200"/>
      <c r="E91" s="166"/>
      <c r="F91" s="166"/>
      <c r="G91" s="166"/>
      <c r="H91" s="166"/>
      <c r="I91" s="166"/>
      <c r="J91" s="166"/>
    </row>
    <row r="92" spans="2:11" s="2" customFormat="1" ht="12.75">
      <c r="C92" s="200"/>
      <c r="D92" s="200"/>
      <c r="E92" s="166"/>
      <c r="F92" s="166"/>
      <c r="G92" s="166"/>
      <c r="H92" s="166"/>
      <c r="I92" s="166"/>
      <c r="J92" s="166"/>
    </row>
    <row r="93" spans="2:11" s="2" customFormat="1" ht="12.75">
      <c r="C93" s="200"/>
      <c r="D93" s="200"/>
      <c r="E93" s="166"/>
      <c r="F93" s="166"/>
      <c r="G93" s="166"/>
      <c r="H93" s="166"/>
      <c r="I93" s="166"/>
      <c r="J93" s="166"/>
    </row>
    <row r="94" spans="2:11" s="2" customFormat="1" ht="12.75">
      <c r="C94" s="200"/>
      <c r="D94" s="200"/>
      <c r="E94" s="167"/>
      <c r="F94" s="167"/>
      <c r="G94" s="167"/>
      <c r="H94" s="167"/>
      <c r="I94" s="167"/>
      <c r="J94" s="167"/>
    </row>
    <row r="95" spans="2:11" s="2" customFormat="1" ht="12.75">
      <c r="C95" s="174"/>
      <c r="D95" s="175"/>
      <c r="E95" s="167"/>
      <c r="F95" s="167"/>
      <c r="G95" s="167"/>
      <c r="H95" s="167"/>
      <c r="I95" s="167"/>
      <c r="J95" s="167"/>
    </row>
    <row r="96" spans="2:11" s="2" customFormat="1" ht="12.75">
      <c r="C96" s="165" t="s">
        <v>158</v>
      </c>
      <c r="D96" s="165"/>
      <c r="E96" s="167">
        <f>SUM(E88:F94)</f>
        <v>4330304</v>
      </c>
      <c r="F96" s="167"/>
      <c r="G96" s="167">
        <f>SUM(G88:H94)</f>
        <v>2867916</v>
      </c>
      <c r="H96" s="167"/>
      <c r="I96" s="167">
        <f>SUM(I88:J94)</f>
        <v>1462388</v>
      </c>
      <c r="J96" s="167"/>
    </row>
    <row r="97" spans="2:13" s="2" customFormat="1" ht="13.5" customHeight="1"/>
    <row r="98" spans="2:13" s="2" customFormat="1" ht="13.5" customHeight="1"/>
    <row r="99" spans="2:13" ht="17.25" customHeight="1">
      <c r="B99" s="53" t="s">
        <v>251</v>
      </c>
      <c r="D99" s="53"/>
      <c r="E99" s="53"/>
      <c r="F99" s="53"/>
      <c r="G99" s="53"/>
      <c r="H99" s="53"/>
      <c r="I99" s="53"/>
      <c r="J99" s="53"/>
      <c r="K99" s="53"/>
    </row>
    <row r="100" spans="2:13">
      <c r="C100" s="11" t="s">
        <v>246</v>
      </c>
    </row>
    <row r="101" spans="2:13" s="2" customFormat="1" ht="6.75" customHeight="1"/>
    <row r="102" spans="2:13" s="2" customFormat="1" ht="12.75">
      <c r="C102" s="2" t="s">
        <v>252</v>
      </c>
    </row>
    <row r="103" spans="2:13" s="2" customFormat="1" ht="12.75">
      <c r="K103" s="3" t="s">
        <v>170</v>
      </c>
    </row>
    <row r="104" spans="2:13" s="2" customFormat="1" ht="12.75">
      <c r="C104" s="170"/>
      <c r="D104" s="171"/>
      <c r="E104" s="170" t="s">
        <v>253</v>
      </c>
      <c r="F104" s="171"/>
      <c r="G104" s="170" t="s">
        <v>254</v>
      </c>
      <c r="H104" s="195"/>
      <c r="I104" s="171"/>
      <c r="J104" s="170" t="s">
        <v>255</v>
      </c>
      <c r="K104" s="171"/>
    </row>
    <row r="105" spans="2:13" s="2" customFormat="1" ht="12.75">
      <c r="C105" s="172"/>
      <c r="D105" s="173"/>
      <c r="E105" s="170"/>
      <c r="F105" s="171"/>
      <c r="G105" s="170"/>
      <c r="H105" s="195"/>
      <c r="I105" s="171"/>
      <c r="J105" s="170"/>
      <c r="K105" s="171"/>
      <c r="L105" s="196" t="s">
        <v>256</v>
      </c>
      <c r="M105" s="196"/>
    </row>
    <row r="106" spans="2:13" s="2" customFormat="1" ht="12.75">
      <c r="C106" s="172"/>
      <c r="D106" s="173"/>
      <c r="E106" s="170"/>
      <c r="F106" s="171"/>
      <c r="G106" s="170"/>
      <c r="H106" s="195"/>
      <c r="I106" s="171"/>
      <c r="J106" s="170"/>
      <c r="K106" s="171"/>
    </row>
    <row r="107" spans="2:13" s="2" customFormat="1" ht="12.75">
      <c r="C107" s="172"/>
      <c r="D107" s="173"/>
      <c r="E107" s="170"/>
      <c r="F107" s="171"/>
      <c r="G107" s="170"/>
      <c r="H107" s="195"/>
      <c r="I107" s="171"/>
      <c r="J107" s="170"/>
      <c r="K107" s="171"/>
    </row>
    <row r="108" spans="2:13" s="2" customFormat="1" ht="12.75">
      <c r="C108" s="170" t="s">
        <v>257</v>
      </c>
      <c r="D108" s="171"/>
      <c r="E108" s="170"/>
      <c r="F108" s="171"/>
      <c r="G108" s="170"/>
      <c r="H108" s="195"/>
      <c r="I108" s="171"/>
      <c r="J108" s="170"/>
      <c r="K108" s="171"/>
    </row>
    <row r="109" spans="2:13" s="2" customFormat="1" ht="12.75">
      <c r="C109" s="55"/>
      <c r="D109" s="55"/>
      <c r="E109" s="55"/>
      <c r="F109" s="55"/>
      <c r="G109" s="55"/>
      <c r="H109" s="55"/>
      <c r="I109" s="55"/>
      <c r="J109" s="55"/>
      <c r="K109" s="55"/>
    </row>
    <row r="110" spans="2:13" s="2" customFormat="1" ht="12.75">
      <c r="C110" s="55"/>
      <c r="D110" s="55"/>
      <c r="E110" s="55"/>
      <c r="F110" s="55"/>
      <c r="G110" s="55"/>
      <c r="H110" s="55"/>
      <c r="I110" s="55"/>
      <c r="J110" s="55"/>
      <c r="K110" s="55"/>
    </row>
    <row r="111" spans="2:13" ht="14.25">
      <c r="B111" s="53" t="s">
        <v>258</v>
      </c>
      <c r="D111" s="53"/>
      <c r="E111" s="53"/>
      <c r="F111" s="53"/>
      <c r="G111" s="53"/>
      <c r="H111" s="53"/>
      <c r="I111" s="53"/>
      <c r="J111" s="53"/>
      <c r="K111" s="53"/>
    </row>
    <row r="112" spans="2:13" s="2" customFormat="1" ht="7.5" customHeight="1"/>
    <row r="113" spans="2:13" s="2" customFormat="1" ht="12.75">
      <c r="C113" s="2" t="s">
        <v>259</v>
      </c>
    </row>
    <row r="114" spans="2:13" s="2" customFormat="1" ht="12.75">
      <c r="J114" s="3" t="s">
        <v>170</v>
      </c>
    </row>
    <row r="115" spans="2:13" s="2" customFormat="1" ht="12.75">
      <c r="C115" s="170" t="s">
        <v>260</v>
      </c>
      <c r="D115" s="171"/>
      <c r="E115" s="170" t="s">
        <v>261</v>
      </c>
      <c r="F115" s="171"/>
      <c r="G115" s="170" t="s">
        <v>262</v>
      </c>
      <c r="H115" s="171"/>
      <c r="I115" s="170" t="s">
        <v>263</v>
      </c>
      <c r="J115" s="171"/>
    </row>
    <row r="116" spans="2:13" s="2" customFormat="1" ht="12.75">
      <c r="C116" s="172"/>
      <c r="D116" s="173"/>
      <c r="E116" s="170"/>
      <c r="F116" s="171"/>
      <c r="G116" s="170"/>
      <c r="H116" s="171"/>
      <c r="I116" s="170"/>
      <c r="J116" s="171"/>
      <c r="L116" s="194" t="s">
        <v>265</v>
      </c>
      <c r="M116" s="194"/>
    </row>
    <row r="117" spans="2:13" s="2" customFormat="1" ht="12.75">
      <c r="C117" s="172"/>
      <c r="D117" s="173"/>
      <c r="E117" s="170"/>
      <c r="F117" s="171"/>
      <c r="G117" s="170"/>
      <c r="H117" s="171"/>
      <c r="I117" s="170"/>
      <c r="J117" s="171"/>
    </row>
    <row r="118" spans="2:13" s="2" customFormat="1" ht="12.75">
      <c r="C118" s="190"/>
      <c r="D118" s="191"/>
      <c r="E118" s="192"/>
      <c r="F118" s="193"/>
      <c r="G118" s="192"/>
      <c r="H118" s="193"/>
      <c r="I118" s="192"/>
      <c r="J118" s="193"/>
    </row>
    <row r="119" spans="2:13" s="2" customFormat="1" ht="13.5" customHeight="1">
      <c r="C119" s="170" t="s">
        <v>257</v>
      </c>
      <c r="D119" s="171"/>
      <c r="E119" s="170"/>
      <c r="F119" s="171"/>
      <c r="G119" s="170"/>
      <c r="H119" s="171"/>
      <c r="I119" s="170"/>
      <c r="J119" s="171"/>
    </row>
    <row r="120" spans="2:13" s="2" customFormat="1" ht="13.5" customHeight="1"/>
    <row r="121" spans="2:13" s="2" customFormat="1" ht="12.75"/>
    <row r="122" spans="2:13" ht="14.25">
      <c r="B122" s="53" t="s">
        <v>264</v>
      </c>
      <c r="C122" s="53"/>
      <c r="D122" s="53"/>
      <c r="E122" s="53"/>
      <c r="F122" s="53"/>
      <c r="G122" s="53"/>
      <c r="H122" s="53"/>
      <c r="I122" s="53"/>
      <c r="J122" s="53"/>
    </row>
    <row r="123" spans="2:13" s="2" customFormat="1" ht="7.5" customHeight="1"/>
    <row r="124" spans="2:13" s="2" customFormat="1" ht="12.75">
      <c r="C124" s="2" t="s">
        <v>265</v>
      </c>
    </row>
    <row r="125" spans="2:13" s="2" customFormat="1" ht="12.75"/>
    <row r="126" spans="2:13" s="2" customFormat="1" ht="12.75"/>
    <row r="127" spans="2:13" ht="14.25">
      <c r="B127" s="53" t="s">
        <v>266</v>
      </c>
      <c r="D127" s="53"/>
      <c r="E127" s="53"/>
      <c r="F127" s="53"/>
      <c r="G127" s="53"/>
      <c r="H127" s="53"/>
      <c r="I127" s="53"/>
      <c r="J127" s="53"/>
      <c r="K127" s="53"/>
    </row>
    <row r="128" spans="2:13" ht="14.25">
      <c r="B128" s="53" t="s">
        <v>195</v>
      </c>
      <c r="D128" s="53"/>
      <c r="E128" s="53"/>
      <c r="F128" s="53"/>
      <c r="G128" s="53"/>
      <c r="H128" s="53"/>
      <c r="I128" s="53"/>
      <c r="J128" s="53"/>
      <c r="K128" s="53"/>
    </row>
    <row r="129" spans="2:3" s="2" customFormat="1" ht="6" customHeight="1"/>
    <row r="130" spans="2:3" s="2" customFormat="1" ht="12.75">
      <c r="C130" s="2" t="s">
        <v>265</v>
      </c>
    </row>
    <row r="131" spans="2:3" s="2" customFormat="1" ht="12.75">
      <c r="B131" s="1"/>
    </row>
    <row r="132" spans="2:3" s="2" customFormat="1" ht="12.75"/>
    <row r="133" spans="2:3" s="2" customFormat="1" ht="12.75"/>
    <row r="134" spans="2:3" s="2" customFormat="1" ht="12.75"/>
    <row r="135" spans="2:3" s="2" customFormat="1" ht="12.75"/>
    <row r="136" spans="2:3" s="2" customFormat="1" ht="12.75"/>
  </sheetData>
  <mergeCells count="120">
    <mergeCell ref="C2:L2"/>
    <mergeCell ref="C6:K6"/>
    <mergeCell ref="C27:K27"/>
    <mergeCell ref="C33:K33"/>
    <mergeCell ref="C38:K38"/>
    <mergeCell ref="C50:D50"/>
    <mergeCell ref="E50:F50"/>
    <mergeCell ref="G50:H50"/>
    <mergeCell ref="I50:J50"/>
    <mergeCell ref="K50:L50"/>
    <mergeCell ref="C51:D51"/>
    <mergeCell ref="E51:F51"/>
    <mergeCell ref="G51:H51"/>
    <mergeCell ref="I51:J51"/>
    <mergeCell ref="K51:L51"/>
    <mergeCell ref="C52:D52"/>
    <mergeCell ref="E52:F52"/>
    <mergeCell ref="G52:H52"/>
    <mergeCell ref="I52:J52"/>
    <mergeCell ref="K52:L52"/>
    <mergeCell ref="G69:H69"/>
    <mergeCell ref="G70:H70"/>
    <mergeCell ref="G71:H71"/>
    <mergeCell ref="L74:M74"/>
    <mergeCell ref="I75:J75"/>
    <mergeCell ref="D76:H76"/>
    <mergeCell ref="I76:J76"/>
    <mergeCell ref="C53:D53"/>
    <mergeCell ref="E53:F53"/>
    <mergeCell ref="G53:H53"/>
    <mergeCell ref="I53:J53"/>
    <mergeCell ref="K53:L53"/>
    <mergeCell ref="C54:D54"/>
    <mergeCell ref="E54:F54"/>
    <mergeCell ref="G54:H54"/>
    <mergeCell ref="I54:J54"/>
    <mergeCell ref="K54:L54"/>
    <mergeCell ref="C89:D89"/>
    <mergeCell ref="E89:F89"/>
    <mergeCell ref="G89:H89"/>
    <mergeCell ref="I89:J89"/>
    <mergeCell ref="C90:D90"/>
    <mergeCell ref="E90:F90"/>
    <mergeCell ref="G90:H90"/>
    <mergeCell ref="I90:J90"/>
    <mergeCell ref="I77:J77"/>
    <mergeCell ref="C87:D87"/>
    <mergeCell ref="E87:F87"/>
    <mergeCell ref="G87:H87"/>
    <mergeCell ref="I87:J87"/>
    <mergeCell ref="C88:D88"/>
    <mergeCell ref="E88:F88"/>
    <mergeCell ref="G88:H88"/>
    <mergeCell ref="I88:J88"/>
    <mergeCell ref="C93:D93"/>
    <mergeCell ref="E93:F93"/>
    <mergeCell ref="G93:H93"/>
    <mergeCell ref="I93:J93"/>
    <mergeCell ref="C94:D94"/>
    <mergeCell ref="E94:F94"/>
    <mergeCell ref="G94:H94"/>
    <mergeCell ref="I94:J94"/>
    <mergeCell ref="C91:D91"/>
    <mergeCell ref="E91:F91"/>
    <mergeCell ref="G91:H91"/>
    <mergeCell ref="I91:J91"/>
    <mergeCell ref="C92:D92"/>
    <mergeCell ref="E92:F92"/>
    <mergeCell ref="G92:H92"/>
    <mergeCell ref="I92:J92"/>
    <mergeCell ref="C104:D104"/>
    <mergeCell ref="E104:F104"/>
    <mergeCell ref="G104:I104"/>
    <mergeCell ref="J104:K104"/>
    <mergeCell ref="C105:D105"/>
    <mergeCell ref="E105:F105"/>
    <mergeCell ref="G105:I105"/>
    <mergeCell ref="J105:K105"/>
    <mergeCell ref="C95:D95"/>
    <mergeCell ref="E95:F95"/>
    <mergeCell ref="G95:H95"/>
    <mergeCell ref="I95:J95"/>
    <mergeCell ref="C96:D96"/>
    <mergeCell ref="E96:F96"/>
    <mergeCell ref="G96:H96"/>
    <mergeCell ref="I96:J96"/>
    <mergeCell ref="L105:M105"/>
    <mergeCell ref="C106:D106"/>
    <mergeCell ref="E106:F106"/>
    <mergeCell ref="G106:I106"/>
    <mergeCell ref="J106:K106"/>
    <mergeCell ref="C107:D107"/>
    <mergeCell ref="E107:F107"/>
    <mergeCell ref="G107:I107"/>
    <mergeCell ref="J107:K107"/>
    <mergeCell ref="L116:M116"/>
    <mergeCell ref="C117:D117"/>
    <mergeCell ref="E117:F117"/>
    <mergeCell ref="G117:H117"/>
    <mergeCell ref="I117:J117"/>
    <mergeCell ref="C108:D108"/>
    <mergeCell ref="E108:F108"/>
    <mergeCell ref="G108:I108"/>
    <mergeCell ref="J108:K108"/>
    <mergeCell ref="C115:D115"/>
    <mergeCell ref="E115:F115"/>
    <mergeCell ref="G115:H115"/>
    <mergeCell ref="I115:J115"/>
    <mergeCell ref="C118:D118"/>
    <mergeCell ref="E118:F118"/>
    <mergeCell ref="G118:H118"/>
    <mergeCell ref="I118:J118"/>
    <mergeCell ref="C119:D119"/>
    <mergeCell ref="E119:F119"/>
    <mergeCell ref="G119:H119"/>
    <mergeCell ref="I119:J119"/>
    <mergeCell ref="C116:D116"/>
    <mergeCell ref="E116:F116"/>
    <mergeCell ref="G116:H116"/>
    <mergeCell ref="I116:J116"/>
  </mergeCells>
  <phoneticPr fontId="4"/>
  <printOptions horizontalCentered="1"/>
  <pageMargins left="0" right="0" top="0" bottom="0" header="0" footer="0"/>
  <pageSetup paperSize="9" scale="97" firstPageNumber="31" orientation="portrait" useFirstPageNumber="1" horizontalDpi="300" verticalDpi="300" r:id="rId1"/>
  <rowBreaks count="1" manualBreakCount="1">
    <brk id="60" max="12" man="1"/>
  </rowBreaks>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675FB-FB83-4FD9-8963-A643AF3170F3}">
  <dimension ref="B1:M131"/>
  <sheetViews>
    <sheetView view="pageBreakPreview" topLeftCell="A22" zoomScaleNormal="100" zoomScaleSheetLayoutView="100" workbookViewId="0">
      <selection activeCell="B4" sqref="B4"/>
    </sheetView>
  </sheetViews>
  <sheetFormatPr defaultRowHeight="13.5"/>
  <cols>
    <col min="1" max="1" width="3.5" customWidth="1"/>
    <col min="2" max="2" width="5" customWidth="1"/>
    <col min="3" max="3" width="6.875" customWidth="1"/>
    <col min="4" max="4" width="9.25" customWidth="1"/>
    <col min="5" max="12" width="8.5" customWidth="1"/>
    <col min="13" max="13" width="7.75" customWidth="1"/>
    <col min="257" max="257" width="3.5" customWidth="1"/>
    <col min="258" max="258" width="5" customWidth="1"/>
    <col min="259" max="259" width="6.875" customWidth="1"/>
    <col min="260" max="260" width="9.25" customWidth="1"/>
    <col min="261" max="268" width="8.5" customWidth="1"/>
    <col min="269" max="269" width="7.75" customWidth="1"/>
    <col min="513" max="513" width="3.5" customWidth="1"/>
    <col min="514" max="514" width="5" customWidth="1"/>
    <col min="515" max="515" width="6.875" customWidth="1"/>
    <col min="516" max="516" width="9.25" customWidth="1"/>
    <col min="517" max="524" width="8.5" customWidth="1"/>
    <col min="525" max="525" width="7.75" customWidth="1"/>
    <col min="769" max="769" width="3.5" customWidth="1"/>
    <col min="770" max="770" width="5" customWidth="1"/>
    <col min="771" max="771" width="6.875" customWidth="1"/>
    <col min="772" max="772" width="9.25" customWidth="1"/>
    <col min="773" max="780" width="8.5" customWidth="1"/>
    <col min="781" max="781" width="7.75" customWidth="1"/>
    <col min="1025" max="1025" width="3.5" customWidth="1"/>
    <col min="1026" max="1026" width="5" customWidth="1"/>
    <col min="1027" max="1027" width="6.875" customWidth="1"/>
    <col min="1028" max="1028" width="9.25" customWidth="1"/>
    <col min="1029" max="1036" width="8.5" customWidth="1"/>
    <col min="1037" max="1037" width="7.75" customWidth="1"/>
    <col min="1281" max="1281" width="3.5" customWidth="1"/>
    <col min="1282" max="1282" width="5" customWidth="1"/>
    <col min="1283" max="1283" width="6.875" customWidth="1"/>
    <col min="1284" max="1284" width="9.25" customWidth="1"/>
    <col min="1285" max="1292" width="8.5" customWidth="1"/>
    <col min="1293" max="1293" width="7.75" customWidth="1"/>
    <col min="1537" max="1537" width="3.5" customWidth="1"/>
    <col min="1538" max="1538" width="5" customWidth="1"/>
    <col min="1539" max="1539" width="6.875" customWidth="1"/>
    <col min="1540" max="1540" width="9.25" customWidth="1"/>
    <col min="1541" max="1548" width="8.5" customWidth="1"/>
    <col min="1549" max="1549" width="7.75" customWidth="1"/>
    <col min="1793" max="1793" width="3.5" customWidth="1"/>
    <col min="1794" max="1794" width="5" customWidth="1"/>
    <col min="1795" max="1795" width="6.875" customWidth="1"/>
    <col min="1796" max="1796" width="9.25" customWidth="1"/>
    <col min="1797" max="1804" width="8.5" customWidth="1"/>
    <col min="1805" max="1805" width="7.75" customWidth="1"/>
    <col min="2049" max="2049" width="3.5" customWidth="1"/>
    <col min="2050" max="2050" width="5" customWidth="1"/>
    <col min="2051" max="2051" width="6.875" customWidth="1"/>
    <col min="2052" max="2052" width="9.25" customWidth="1"/>
    <col min="2053" max="2060" width="8.5" customWidth="1"/>
    <col min="2061" max="2061" width="7.75" customWidth="1"/>
    <col min="2305" max="2305" width="3.5" customWidth="1"/>
    <col min="2306" max="2306" width="5" customWidth="1"/>
    <col min="2307" max="2307" width="6.875" customWidth="1"/>
    <col min="2308" max="2308" width="9.25" customWidth="1"/>
    <col min="2309" max="2316" width="8.5" customWidth="1"/>
    <col min="2317" max="2317" width="7.75" customWidth="1"/>
    <col min="2561" max="2561" width="3.5" customWidth="1"/>
    <col min="2562" max="2562" width="5" customWidth="1"/>
    <col min="2563" max="2563" width="6.875" customWidth="1"/>
    <col min="2564" max="2564" width="9.25" customWidth="1"/>
    <col min="2565" max="2572" width="8.5" customWidth="1"/>
    <col min="2573" max="2573" width="7.75" customWidth="1"/>
    <col min="2817" max="2817" width="3.5" customWidth="1"/>
    <col min="2818" max="2818" width="5" customWidth="1"/>
    <col min="2819" max="2819" width="6.875" customWidth="1"/>
    <col min="2820" max="2820" width="9.25" customWidth="1"/>
    <col min="2821" max="2828" width="8.5" customWidth="1"/>
    <col min="2829" max="2829" width="7.75" customWidth="1"/>
    <col min="3073" max="3073" width="3.5" customWidth="1"/>
    <col min="3074" max="3074" width="5" customWidth="1"/>
    <col min="3075" max="3075" width="6.875" customWidth="1"/>
    <col min="3076" max="3076" width="9.25" customWidth="1"/>
    <col min="3077" max="3084" width="8.5" customWidth="1"/>
    <col min="3085" max="3085" width="7.75" customWidth="1"/>
    <col min="3329" max="3329" width="3.5" customWidth="1"/>
    <col min="3330" max="3330" width="5" customWidth="1"/>
    <col min="3331" max="3331" width="6.875" customWidth="1"/>
    <col min="3332" max="3332" width="9.25" customWidth="1"/>
    <col min="3333" max="3340" width="8.5" customWidth="1"/>
    <col min="3341" max="3341" width="7.75" customWidth="1"/>
    <col min="3585" max="3585" width="3.5" customWidth="1"/>
    <col min="3586" max="3586" width="5" customWidth="1"/>
    <col min="3587" max="3587" width="6.875" customWidth="1"/>
    <col min="3588" max="3588" width="9.25" customWidth="1"/>
    <col min="3589" max="3596" width="8.5" customWidth="1"/>
    <col min="3597" max="3597" width="7.75" customWidth="1"/>
    <col min="3841" max="3841" width="3.5" customWidth="1"/>
    <col min="3842" max="3842" width="5" customWidth="1"/>
    <col min="3843" max="3843" width="6.875" customWidth="1"/>
    <col min="3844" max="3844" width="9.25" customWidth="1"/>
    <col min="3845" max="3852" width="8.5" customWidth="1"/>
    <col min="3853" max="3853" width="7.75" customWidth="1"/>
    <col min="4097" max="4097" width="3.5" customWidth="1"/>
    <col min="4098" max="4098" width="5" customWidth="1"/>
    <col min="4099" max="4099" width="6.875" customWidth="1"/>
    <col min="4100" max="4100" width="9.25" customWidth="1"/>
    <col min="4101" max="4108" width="8.5" customWidth="1"/>
    <col min="4109" max="4109" width="7.75" customWidth="1"/>
    <col min="4353" max="4353" width="3.5" customWidth="1"/>
    <col min="4354" max="4354" width="5" customWidth="1"/>
    <col min="4355" max="4355" width="6.875" customWidth="1"/>
    <col min="4356" max="4356" width="9.25" customWidth="1"/>
    <col min="4357" max="4364" width="8.5" customWidth="1"/>
    <col min="4365" max="4365" width="7.75" customWidth="1"/>
    <col min="4609" max="4609" width="3.5" customWidth="1"/>
    <col min="4610" max="4610" width="5" customWidth="1"/>
    <col min="4611" max="4611" width="6.875" customWidth="1"/>
    <col min="4612" max="4612" width="9.25" customWidth="1"/>
    <col min="4613" max="4620" width="8.5" customWidth="1"/>
    <col min="4621" max="4621" width="7.75" customWidth="1"/>
    <col min="4865" max="4865" width="3.5" customWidth="1"/>
    <col min="4866" max="4866" width="5" customWidth="1"/>
    <col min="4867" max="4867" width="6.875" customWidth="1"/>
    <col min="4868" max="4868" width="9.25" customWidth="1"/>
    <col min="4869" max="4876" width="8.5" customWidth="1"/>
    <col min="4877" max="4877" width="7.75" customWidth="1"/>
    <col min="5121" max="5121" width="3.5" customWidth="1"/>
    <col min="5122" max="5122" width="5" customWidth="1"/>
    <col min="5123" max="5123" width="6.875" customWidth="1"/>
    <col min="5124" max="5124" width="9.25" customWidth="1"/>
    <col min="5125" max="5132" width="8.5" customWidth="1"/>
    <col min="5133" max="5133" width="7.75" customWidth="1"/>
    <col min="5377" max="5377" width="3.5" customWidth="1"/>
    <col min="5378" max="5378" width="5" customWidth="1"/>
    <col min="5379" max="5379" width="6.875" customWidth="1"/>
    <col min="5380" max="5380" width="9.25" customWidth="1"/>
    <col min="5381" max="5388" width="8.5" customWidth="1"/>
    <col min="5389" max="5389" width="7.75" customWidth="1"/>
    <col min="5633" max="5633" width="3.5" customWidth="1"/>
    <col min="5634" max="5634" width="5" customWidth="1"/>
    <col min="5635" max="5635" width="6.875" customWidth="1"/>
    <col min="5636" max="5636" width="9.25" customWidth="1"/>
    <col min="5637" max="5644" width="8.5" customWidth="1"/>
    <col min="5645" max="5645" width="7.75" customWidth="1"/>
    <col min="5889" max="5889" width="3.5" customWidth="1"/>
    <col min="5890" max="5890" width="5" customWidth="1"/>
    <col min="5891" max="5891" width="6.875" customWidth="1"/>
    <col min="5892" max="5892" width="9.25" customWidth="1"/>
    <col min="5893" max="5900" width="8.5" customWidth="1"/>
    <col min="5901" max="5901" width="7.75" customWidth="1"/>
    <col min="6145" max="6145" width="3.5" customWidth="1"/>
    <col min="6146" max="6146" width="5" customWidth="1"/>
    <col min="6147" max="6147" width="6.875" customWidth="1"/>
    <col min="6148" max="6148" width="9.25" customWidth="1"/>
    <col min="6149" max="6156" width="8.5" customWidth="1"/>
    <col min="6157" max="6157" width="7.75" customWidth="1"/>
    <col min="6401" max="6401" width="3.5" customWidth="1"/>
    <col min="6402" max="6402" width="5" customWidth="1"/>
    <col min="6403" max="6403" width="6.875" customWidth="1"/>
    <col min="6404" max="6404" width="9.25" customWidth="1"/>
    <col min="6405" max="6412" width="8.5" customWidth="1"/>
    <col min="6413" max="6413" width="7.75" customWidth="1"/>
    <col min="6657" max="6657" width="3.5" customWidth="1"/>
    <col min="6658" max="6658" width="5" customWidth="1"/>
    <col min="6659" max="6659" width="6.875" customWidth="1"/>
    <col min="6660" max="6660" width="9.25" customWidth="1"/>
    <col min="6661" max="6668" width="8.5" customWidth="1"/>
    <col min="6669" max="6669" width="7.75" customWidth="1"/>
    <col min="6913" max="6913" width="3.5" customWidth="1"/>
    <col min="6914" max="6914" width="5" customWidth="1"/>
    <col min="6915" max="6915" width="6.875" customWidth="1"/>
    <col min="6916" max="6916" width="9.25" customWidth="1"/>
    <col min="6917" max="6924" width="8.5" customWidth="1"/>
    <col min="6925" max="6925" width="7.75" customWidth="1"/>
    <col min="7169" max="7169" width="3.5" customWidth="1"/>
    <col min="7170" max="7170" width="5" customWidth="1"/>
    <col min="7171" max="7171" width="6.875" customWidth="1"/>
    <col min="7172" max="7172" width="9.25" customWidth="1"/>
    <col min="7173" max="7180" width="8.5" customWidth="1"/>
    <col min="7181" max="7181" width="7.75" customWidth="1"/>
    <col min="7425" max="7425" width="3.5" customWidth="1"/>
    <col min="7426" max="7426" width="5" customWidth="1"/>
    <col min="7427" max="7427" width="6.875" customWidth="1"/>
    <col min="7428" max="7428" width="9.25" customWidth="1"/>
    <col min="7429" max="7436" width="8.5" customWidth="1"/>
    <col min="7437" max="7437" width="7.75" customWidth="1"/>
    <col min="7681" max="7681" width="3.5" customWidth="1"/>
    <col min="7682" max="7682" width="5" customWidth="1"/>
    <col min="7683" max="7683" width="6.875" customWidth="1"/>
    <col min="7684" max="7684" width="9.25" customWidth="1"/>
    <col min="7685" max="7692" width="8.5" customWidth="1"/>
    <col min="7693" max="7693" width="7.75" customWidth="1"/>
    <col min="7937" max="7937" width="3.5" customWidth="1"/>
    <col min="7938" max="7938" width="5" customWidth="1"/>
    <col min="7939" max="7939" width="6.875" customWidth="1"/>
    <col min="7940" max="7940" width="9.25" customWidth="1"/>
    <col min="7941" max="7948" width="8.5" customWidth="1"/>
    <col min="7949" max="7949" width="7.75" customWidth="1"/>
    <col min="8193" max="8193" width="3.5" customWidth="1"/>
    <col min="8194" max="8194" width="5" customWidth="1"/>
    <col min="8195" max="8195" width="6.875" customWidth="1"/>
    <col min="8196" max="8196" width="9.25" customWidth="1"/>
    <col min="8197" max="8204" width="8.5" customWidth="1"/>
    <col min="8205" max="8205" width="7.75" customWidth="1"/>
    <col min="8449" max="8449" width="3.5" customWidth="1"/>
    <col min="8450" max="8450" width="5" customWidth="1"/>
    <col min="8451" max="8451" width="6.875" customWidth="1"/>
    <col min="8452" max="8452" width="9.25" customWidth="1"/>
    <col min="8453" max="8460" width="8.5" customWidth="1"/>
    <col min="8461" max="8461" width="7.75" customWidth="1"/>
    <col min="8705" max="8705" width="3.5" customWidth="1"/>
    <col min="8706" max="8706" width="5" customWidth="1"/>
    <col min="8707" max="8707" width="6.875" customWidth="1"/>
    <col min="8708" max="8708" width="9.25" customWidth="1"/>
    <col min="8709" max="8716" width="8.5" customWidth="1"/>
    <col min="8717" max="8717" width="7.75" customWidth="1"/>
    <col min="8961" max="8961" width="3.5" customWidth="1"/>
    <col min="8962" max="8962" width="5" customWidth="1"/>
    <col min="8963" max="8963" width="6.875" customWidth="1"/>
    <col min="8964" max="8964" width="9.25" customWidth="1"/>
    <col min="8965" max="8972" width="8.5" customWidth="1"/>
    <col min="8973" max="8973" width="7.75" customWidth="1"/>
    <col min="9217" max="9217" width="3.5" customWidth="1"/>
    <col min="9218" max="9218" width="5" customWidth="1"/>
    <col min="9219" max="9219" width="6.875" customWidth="1"/>
    <col min="9220" max="9220" width="9.25" customWidth="1"/>
    <col min="9221" max="9228" width="8.5" customWidth="1"/>
    <col min="9229" max="9229" width="7.75" customWidth="1"/>
    <col min="9473" max="9473" width="3.5" customWidth="1"/>
    <col min="9474" max="9474" width="5" customWidth="1"/>
    <col min="9475" max="9475" width="6.875" customWidth="1"/>
    <col min="9476" max="9476" width="9.25" customWidth="1"/>
    <col min="9477" max="9484" width="8.5" customWidth="1"/>
    <col min="9485" max="9485" width="7.75" customWidth="1"/>
    <col min="9729" max="9729" width="3.5" customWidth="1"/>
    <col min="9730" max="9730" width="5" customWidth="1"/>
    <col min="9731" max="9731" width="6.875" customWidth="1"/>
    <col min="9732" max="9732" width="9.25" customWidth="1"/>
    <col min="9733" max="9740" width="8.5" customWidth="1"/>
    <col min="9741" max="9741" width="7.75" customWidth="1"/>
    <col min="9985" max="9985" width="3.5" customWidth="1"/>
    <col min="9986" max="9986" width="5" customWidth="1"/>
    <col min="9987" max="9987" width="6.875" customWidth="1"/>
    <col min="9988" max="9988" width="9.25" customWidth="1"/>
    <col min="9989" max="9996" width="8.5" customWidth="1"/>
    <col min="9997" max="9997" width="7.75" customWidth="1"/>
    <col min="10241" max="10241" width="3.5" customWidth="1"/>
    <col min="10242" max="10242" width="5" customWidth="1"/>
    <col min="10243" max="10243" width="6.875" customWidth="1"/>
    <col min="10244" max="10244" width="9.25" customWidth="1"/>
    <col min="10245" max="10252" width="8.5" customWidth="1"/>
    <col min="10253" max="10253" width="7.75" customWidth="1"/>
    <col min="10497" max="10497" width="3.5" customWidth="1"/>
    <col min="10498" max="10498" width="5" customWidth="1"/>
    <col min="10499" max="10499" width="6.875" customWidth="1"/>
    <col min="10500" max="10500" width="9.25" customWidth="1"/>
    <col min="10501" max="10508" width="8.5" customWidth="1"/>
    <col min="10509" max="10509" width="7.75" customWidth="1"/>
    <col min="10753" max="10753" width="3.5" customWidth="1"/>
    <col min="10754" max="10754" width="5" customWidth="1"/>
    <col min="10755" max="10755" width="6.875" customWidth="1"/>
    <col min="10756" max="10756" width="9.25" customWidth="1"/>
    <col min="10757" max="10764" width="8.5" customWidth="1"/>
    <col min="10765" max="10765" width="7.75" customWidth="1"/>
    <col min="11009" max="11009" width="3.5" customWidth="1"/>
    <col min="11010" max="11010" width="5" customWidth="1"/>
    <col min="11011" max="11011" width="6.875" customWidth="1"/>
    <col min="11012" max="11012" width="9.25" customWidth="1"/>
    <col min="11013" max="11020" width="8.5" customWidth="1"/>
    <col min="11021" max="11021" width="7.75" customWidth="1"/>
    <col min="11265" max="11265" width="3.5" customWidth="1"/>
    <col min="11266" max="11266" width="5" customWidth="1"/>
    <col min="11267" max="11267" width="6.875" customWidth="1"/>
    <col min="11268" max="11268" width="9.25" customWidth="1"/>
    <col min="11269" max="11276" width="8.5" customWidth="1"/>
    <col min="11277" max="11277" width="7.75" customWidth="1"/>
    <col min="11521" max="11521" width="3.5" customWidth="1"/>
    <col min="11522" max="11522" width="5" customWidth="1"/>
    <col min="11523" max="11523" width="6.875" customWidth="1"/>
    <col min="11524" max="11524" width="9.25" customWidth="1"/>
    <col min="11525" max="11532" width="8.5" customWidth="1"/>
    <col min="11533" max="11533" width="7.75" customWidth="1"/>
    <col min="11777" max="11777" width="3.5" customWidth="1"/>
    <col min="11778" max="11778" width="5" customWidth="1"/>
    <col min="11779" max="11779" width="6.875" customWidth="1"/>
    <col min="11780" max="11780" width="9.25" customWidth="1"/>
    <col min="11781" max="11788" width="8.5" customWidth="1"/>
    <col min="11789" max="11789" width="7.75" customWidth="1"/>
    <col min="12033" max="12033" width="3.5" customWidth="1"/>
    <col min="12034" max="12034" width="5" customWidth="1"/>
    <col min="12035" max="12035" width="6.875" customWidth="1"/>
    <col min="12036" max="12036" width="9.25" customWidth="1"/>
    <col min="12037" max="12044" width="8.5" customWidth="1"/>
    <col min="12045" max="12045" width="7.75" customWidth="1"/>
    <col min="12289" max="12289" width="3.5" customWidth="1"/>
    <col min="12290" max="12290" width="5" customWidth="1"/>
    <col min="12291" max="12291" width="6.875" customWidth="1"/>
    <col min="12292" max="12292" width="9.25" customWidth="1"/>
    <col min="12293" max="12300" width="8.5" customWidth="1"/>
    <col min="12301" max="12301" width="7.75" customWidth="1"/>
    <col min="12545" max="12545" width="3.5" customWidth="1"/>
    <col min="12546" max="12546" width="5" customWidth="1"/>
    <col min="12547" max="12547" width="6.875" customWidth="1"/>
    <col min="12548" max="12548" width="9.25" customWidth="1"/>
    <col min="12549" max="12556" width="8.5" customWidth="1"/>
    <col min="12557" max="12557" width="7.75" customWidth="1"/>
    <col min="12801" max="12801" width="3.5" customWidth="1"/>
    <col min="12802" max="12802" width="5" customWidth="1"/>
    <col min="12803" max="12803" width="6.875" customWidth="1"/>
    <col min="12804" max="12804" width="9.25" customWidth="1"/>
    <col min="12805" max="12812" width="8.5" customWidth="1"/>
    <col min="12813" max="12813" width="7.75" customWidth="1"/>
    <col min="13057" max="13057" width="3.5" customWidth="1"/>
    <col min="13058" max="13058" width="5" customWidth="1"/>
    <col min="13059" max="13059" width="6.875" customWidth="1"/>
    <col min="13060" max="13060" width="9.25" customWidth="1"/>
    <col min="13061" max="13068" width="8.5" customWidth="1"/>
    <col min="13069" max="13069" width="7.75" customWidth="1"/>
    <col min="13313" max="13313" width="3.5" customWidth="1"/>
    <col min="13314" max="13314" width="5" customWidth="1"/>
    <col min="13315" max="13315" width="6.875" customWidth="1"/>
    <col min="13316" max="13316" width="9.25" customWidth="1"/>
    <col min="13317" max="13324" width="8.5" customWidth="1"/>
    <col min="13325" max="13325" width="7.75" customWidth="1"/>
    <col min="13569" max="13569" width="3.5" customWidth="1"/>
    <col min="13570" max="13570" width="5" customWidth="1"/>
    <col min="13571" max="13571" width="6.875" customWidth="1"/>
    <col min="13572" max="13572" width="9.25" customWidth="1"/>
    <col min="13573" max="13580" width="8.5" customWidth="1"/>
    <col min="13581" max="13581" width="7.75" customWidth="1"/>
    <col min="13825" max="13825" width="3.5" customWidth="1"/>
    <col min="13826" max="13826" width="5" customWidth="1"/>
    <col min="13827" max="13827" width="6.875" customWidth="1"/>
    <col min="13828" max="13828" width="9.25" customWidth="1"/>
    <col min="13829" max="13836" width="8.5" customWidth="1"/>
    <col min="13837" max="13837" width="7.75" customWidth="1"/>
    <col min="14081" max="14081" width="3.5" customWidth="1"/>
    <col min="14082" max="14082" width="5" customWidth="1"/>
    <col min="14083" max="14083" width="6.875" customWidth="1"/>
    <col min="14084" max="14084" width="9.25" customWidth="1"/>
    <col min="14085" max="14092" width="8.5" customWidth="1"/>
    <col min="14093" max="14093" width="7.75" customWidth="1"/>
    <col min="14337" max="14337" width="3.5" customWidth="1"/>
    <col min="14338" max="14338" width="5" customWidth="1"/>
    <col min="14339" max="14339" width="6.875" customWidth="1"/>
    <col min="14340" max="14340" width="9.25" customWidth="1"/>
    <col min="14341" max="14348" width="8.5" customWidth="1"/>
    <col min="14349" max="14349" width="7.75" customWidth="1"/>
    <col min="14593" max="14593" width="3.5" customWidth="1"/>
    <col min="14594" max="14594" width="5" customWidth="1"/>
    <col min="14595" max="14595" width="6.875" customWidth="1"/>
    <col min="14596" max="14596" width="9.25" customWidth="1"/>
    <col min="14597" max="14604" width="8.5" customWidth="1"/>
    <col min="14605" max="14605" width="7.75" customWidth="1"/>
    <col min="14849" max="14849" width="3.5" customWidth="1"/>
    <col min="14850" max="14850" width="5" customWidth="1"/>
    <col min="14851" max="14851" width="6.875" customWidth="1"/>
    <col min="14852" max="14852" width="9.25" customWidth="1"/>
    <col min="14853" max="14860" width="8.5" customWidth="1"/>
    <col min="14861" max="14861" width="7.75" customWidth="1"/>
    <col min="15105" max="15105" width="3.5" customWidth="1"/>
    <col min="15106" max="15106" width="5" customWidth="1"/>
    <col min="15107" max="15107" width="6.875" customWidth="1"/>
    <col min="15108" max="15108" width="9.25" customWidth="1"/>
    <col min="15109" max="15116" width="8.5" customWidth="1"/>
    <col min="15117" max="15117" width="7.75" customWidth="1"/>
    <col min="15361" max="15361" width="3.5" customWidth="1"/>
    <col min="15362" max="15362" width="5" customWidth="1"/>
    <col min="15363" max="15363" width="6.875" customWidth="1"/>
    <col min="15364" max="15364" width="9.25" customWidth="1"/>
    <col min="15365" max="15372" width="8.5" customWidth="1"/>
    <col min="15373" max="15373" width="7.75" customWidth="1"/>
    <col min="15617" max="15617" width="3.5" customWidth="1"/>
    <col min="15618" max="15618" width="5" customWidth="1"/>
    <col min="15619" max="15619" width="6.875" customWidth="1"/>
    <col min="15620" max="15620" width="9.25" customWidth="1"/>
    <col min="15621" max="15628" width="8.5" customWidth="1"/>
    <col min="15629" max="15629" width="7.75" customWidth="1"/>
    <col min="15873" max="15873" width="3.5" customWidth="1"/>
    <col min="15874" max="15874" width="5" customWidth="1"/>
    <col min="15875" max="15875" width="6.875" customWidth="1"/>
    <col min="15876" max="15876" width="9.25" customWidth="1"/>
    <col min="15877" max="15884" width="8.5" customWidth="1"/>
    <col min="15885" max="15885" width="7.75" customWidth="1"/>
    <col min="16129" max="16129" width="3.5" customWidth="1"/>
    <col min="16130" max="16130" width="5" customWidth="1"/>
    <col min="16131" max="16131" width="6.875" customWidth="1"/>
    <col min="16132" max="16132" width="9.25" customWidth="1"/>
    <col min="16133" max="16140" width="8.5" customWidth="1"/>
    <col min="16141" max="16141" width="7.75" customWidth="1"/>
  </cols>
  <sheetData>
    <row r="1" spans="2:12" ht="29.25" customHeight="1">
      <c r="L1" s="137" t="s">
        <v>312</v>
      </c>
    </row>
    <row r="2" spans="2:12" ht="17.25">
      <c r="C2" s="177" t="s">
        <v>499</v>
      </c>
      <c r="D2" s="177"/>
      <c r="E2" s="177"/>
      <c r="F2" s="177"/>
      <c r="G2" s="177"/>
      <c r="H2" s="177"/>
      <c r="I2" s="177"/>
      <c r="J2" s="177"/>
      <c r="K2" s="177"/>
      <c r="L2" s="177"/>
    </row>
    <row r="3" spans="2:12" ht="17.25">
      <c r="C3" s="48"/>
      <c r="D3" s="48"/>
      <c r="E3" s="48"/>
      <c r="F3" s="48"/>
      <c r="G3" s="48"/>
      <c r="H3" s="48"/>
      <c r="I3" s="48"/>
      <c r="J3" s="48"/>
      <c r="K3" s="48"/>
    </row>
    <row r="5" spans="2:12" ht="14.25">
      <c r="B5" s="53" t="s">
        <v>210</v>
      </c>
      <c r="D5" s="53"/>
      <c r="E5" s="53"/>
      <c r="F5" s="53"/>
      <c r="G5" s="53"/>
      <c r="H5" s="53"/>
      <c r="I5" s="53"/>
      <c r="J5" s="53"/>
      <c r="K5" s="53"/>
    </row>
    <row r="6" spans="2:12" s="2" customFormat="1" ht="12.75">
      <c r="C6" s="196"/>
      <c r="D6" s="196"/>
      <c r="E6" s="196"/>
      <c r="F6" s="196"/>
      <c r="G6" s="196"/>
      <c r="H6" s="196"/>
      <c r="I6" s="196"/>
      <c r="J6" s="196"/>
      <c r="K6" s="196"/>
    </row>
    <row r="7" spans="2:12" s="2" customFormat="1" ht="12.75">
      <c r="C7" s="2" t="s">
        <v>211</v>
      </c>
    </row>
    <row r="8" spans="2:12" s="2" customFormat="1" ht="12.75">
      <c r="C8" s="3" t="s">
        <v>6</v>
      </c>
      <c r="D8" s="2" t="s">
        <v>3</v>
      </c>
    </row>
    <row r="9" spans="2:12" s="2" customFormat="1" ht="12.75"/>
    <row r="10" spans="2:12" s="2" customFormat="1" ht="12.75">
      <c r="C10" s="2" t="s">
        <v>212</v>
      </c>
    </row>
    <row r="11" spans="2:12" s="2" customFormat="1" ht="12.75">
      <c r="C11" s="3" t="s">
        <v>6</v>
      </c>
      <c r="D11" s="2" t="s">
        <v>3</v>
      </c>
    </row>
    <row r="12" spans="2:12" s="2" customFormat="1" ht="12.75"/>
    <row r="13" spans="2:12" s="2" customFormat="1" ht="12.75">
      <c r="C13" s="2" t="s">
        <v>213</v>
      </c>
    </row>
    <row r="14" spans="2:12" s="2" customFormat="1" ht="12.75">
      <c r="C14" s="3" t="s">
        <v>6</v>
      </c>
      <c r="D14" s="2" t="s">
        <v>214</v>
      </c>
    </row>
    <row r="15" spans="2:12" s="2" customFormat="1" ht="12.75">
      <c r="C15" s="3" t="s">
        <v>6</v>
      </c>
      <c r="D15" s="2" t="s">
        <v>313</v>
      </c>
    </row>
    <row r="16" spans="2:12" s="2" customFormat="1" ht="12.75">
      <c r="D16" s="57" t="s">
        <v>215</v>
      </c>
      <c r="E16" s="57"/>
      <c r="F16" s="57"/>
      <c r="G16" s="57"/>
      <c r="H16" s="57"/>
      <c r="I16" s="57"/>
      <c r="J16" s="57"/>
      <c r="K16" s="57"/>
    </row>
    <row r="17" spans="2:11" s="2" customFormat="1" ht="12.75">
      <c r="D17" s="2" t="s">
        <v>216</v>
      </c>
    </row>
    <row r="18" spans="2:11" s="2" customFormat="1" ht="12.75">
      <c r="D18" s="57"/>
      <c r="E18" s="57"/>
      <c r="F18" s="57"/>
      <c r="G18" s="57"/>
      <c r="H18" s="57"/>
      <c r="I18" s="57"/>
      <c r="J18" s="57"/>
      <c r="K18" s="57"/>
    </row>
    <row r="19" spans="2:11" s="2" customFormat="1" ht="12.75"/>
    <row r="20" spans="2:11" s="2" customFormat="1" ht="12.75"/>
    <row r="21" spans="2:11" s="2" customFormat="1" ht="12.75">
      <c r="C21" s="2" t="s">
        <v>217</v>
      </c>
    </row>
    <row r="22" spans="2:11" s="2" customFormat="1" ht="12.75">
      <c r="C22" s="3" t="s">
        <v>6</v>
      </c>
      <c r="D22" s="2" t="s">
        <v>15</v>
      </c>
      <c r="F22" s="2" t="s">
        <v>3</v>
      </c>
    </row>
    <row r="23" spans="2:11" s="2" customFormat="1" ht="12.75">
      <c r="C23" s="3" t="s">
        <v>6</v>
      </c>
      <c r="D23" s="2" t="s">
        <v>19</v>
      </c>
      <c r="F23" s="2" t="s">
        <v>218</v>
      </c>
    </row>
    <row r="24" spans="2:11" s="2" customFormat="1" ht="12.75">
      <c r="C24" s="3"/>
      <c r="F24" s="2" t="s">
        <v>219</v>
      </c>
    </row>
    <row r="25" spans="2:11" s="2" customFormat="1" ht="12.75">
      <c r="C25" s="3"/>
      <c r="F25" s="2" t="s">
        <v>220</v>
      </c>
    </row>
    <row r="26" spans="2:11" s="2" customFormat="1" ht="12.75">
      <c r="C26" s="3" t="s">
        <v>6</v>
      </c>
      <c r="D26" s="2" t="s">
        <v>22</v>
      </c>
      <c r="F26" s="2" t="s">
        <v>296</v>
      </c>
    </row>
    <row r="27" spans="2:11" s="2" customFormat="1" ht="12.75">
      <c r="F27" s="2" t="s">
        <v>279</v>
      </c>
    </row>
    <row r="28" spans="2:11" s="2" customFormat="1" ht="12.75">
      <c r="F28" s="2" t="s">
        <v>27</v>
      </c>
    </row>
    <row r="29" spans="2:11" s="2" customFormat="1" ht="12.75"/>
    <row r="30" spans="2:11" ht="14.25">
      <c r="B30" s="53" t="s">
        <v>221</v>
      </c>
      <c r="D30" s="53"/>
      <c r="E30" s="53"/>
      <c r="F30" s="53"/>
      <c r="G30" s="53"/>
      <c r="H30" s="53"/>
      <c r="I30" s="53"/>
      <c r="J30" s="53"/>
      <c r="K30" s="53"/>
    </row>
    <row r="31" spans="2:11" s="2" customFormat="1" ht="12.75"/>
    <row r="32" spans="2:11" s="2" customFormat="1" ht="13.5" customHeight="1">
      <c r="C32" s="196" t="s">
        <v>3</v>
      </c>
      <c r="D32" s="196"/>
      <c r="E32" s="196"/>
      <c r="F32" s="196"/>
    </row>
    <row r="33" spans="2:11" s="2" customFormat="1" ht="12.75">
      <c r="C33" s="8"/>
      <c r="D33" s="8"/>
      <c r="E33" s="8"/>
      <c r="F33" s="8"/>
      <c r="G33" s="8"/>
      <c r="H33" s="8"/>
      <c r="I33" s="8"/>
      <c r="J33" s="8"/>
      <c r="K33" s="8"/>
    </row>
    <row r="34" spans="2:11" s="2" customFormat="1" ht="12.75"/>
    <row r="35" spans="2:11" ht="14.25">
      <c r="B35" s="53" t="s">
        <v>222</v>
      </c>
      <c r="D35" s="53"/>
      <c r="E35" s="53"/>
      <c r="F35" s="53"/>
      <c r="G35" s="53"/>
      <c r="H35" s="53"/>
      <c r="I35" s="53"/>
      <c r="J35" s="53"/>
      <c r="K35" s="53"/>
    </row>
    <row r="36" spans="2:11" s="2" customFormat="1" ht="12.75">
      <c r="C36" s="8"/>
      <c r="D36" s="8"/>
      <c r="E36" s="8"/>
      <c r="F36" s="8"/>
      <c r="G36" s="8"/>
      <c r="H36" s="8"/>
      <c r="I36" s="8"/>
      <c r="J36" s="8"/>
      <c r="K36" s="8"/>
    </row>
    <row r="37" spans="2:11" s="2" customFormat="1" ht="12.75">
      <c r="C37" s="196" t="s">
        <v>280</v>
      </c>
      <c r="D37" s="196"/>
      <c r="E37" s="196"/>
      <c r="F37" s="196"/>
      <c r="G37" s="196"/>
      <c r="H37" s="196"/>
      <c r="I37" s="196"/>
      <c r="J37" s="196"/>
      <c r="K37" s="196"/>
    </row>
    <row r="38" spans="2:11" s="2" customFormat="1" ht="12.75">
      <c r="C38" s="2" t="s">
        <v>297</v>
      </c>
    </row>
    <row r="39" spans="2:11" s="2" customFormat="1" ht="12.75"/>
    <row r="40" spans="2:11" ht="24.75" customHeight="1">
      <c r="B40" s="54" t="s">
        <v>224</v>
      </c>
      <c r="D40" s="54"/>
      <c r="E40" s="54"/>
      <c r="F40" s="54"/>
      <c r="G40" s="54"/>
      <c r="H40" s="54"/>
      <c r="I40" s="54"/>
      <c r="J40" s="54"/>
      <c r="K40" s="54"/>
    </row>
    <row r="41" spans="2:11" s="4" customFormat="1" ht="16.5" customHeight="1">
      <c r="C41" s="207" t="s">
        <v>314</v>
      </c>
      <c r="D41" s="207"/>
      <c r="E41" s="207"/>
      <c r="F41" s="207"/>
      <c r="G41" s="207"/>
      <c r="H41" s="207"/>
      <c r="I41" s="207"/>
      <c r="J41" s="207"/>
      <c r="K41" s="207"/>
    </row>
    <row r="42" spans="2:11" s="2" customFormat="1" ht="14.25" customHeight="1">
      <c r="C42" s="52" t="s">
        <v>500</v>
      </c>
      <c r="D42" s="52"/>
      <c r="E42" s="52"/>
      <c r="F42" s="52"/>
      <c r="G42" s="52"/>
      <c r="H42" s="52"/>
      <c r="I42" s="52"/>
      <c r="J42" s="52"/>
      <c r="K42" s="52"/>
    </row>
    <row r="43" spans="2:11" s="2" customFormat="1" ht="15" customHeight="1">
      <c r="C43" s="2" t="s">
        <v>315</v>
      </c>
    </row>
    <row r="44" spans="2:11" s="2" customFormat="1" ht="12.75">
      <c r="C44" s="3" t="s">
        <v>85</v>
      </c>
      <c r="D44" s="2" t="s">
        <v>316</v>
      </c>
    </row>
    <row r="45" spans="2:11" s="2" customFormat="1" ht="12.75">
      <c r="C45" s="3" t="s">
        <v>89</v>
      </c>
      <c r="D45" s="2" t="s">
        <v>317</v>
      </c>
    </row>
    <row r="46" spans="2:11" s="2" customFormat="1" ht="12.75">
      <c r="C46" s="3" t="s">
        <v>98</v>
      </c>
      <c r="D46" s="2" t="s">
        <v>318</v>
      </c>
    </row>
    <row r="47" spans="2:11" s="2" customFormat="1" ht="12.75">
      <c r="C47" s="3"/>
    </row>
    <row r="48" spans="2:11" s="2" customFormat="1" ht="12.75"/>
    <row r="49" spans="2:11" ht="14.25">
      <c r="B49" s="53" t="s">
        <v>234</v>
      </c>
      <c r="D49" s="53"/>
      <c r="E49" s="53"/>
      <c r="F49" s="53"/>
      <c r="G49" s="53"/>
      <c r="H49" s="53"/>
      <c r="I49" s="53"/>
      <c r="J49" s="53"/>
      <c r="K49" s="53"/>
    </row>
    <row r="50" spans="2:11" s="2" customFormat="1" ht="12.75"/>
    <row r="51" spans="2:11" s="2" customFormat="1" ht="12.75" customHeight="1">
      <c r="C51" s="57" t="s">
        <v>3</v>
      </c>
      <c r="D51" s="57"/>
      <c r="E51" s="57"/>
      <c r="F51" s="57"/>
      <c r="G51" s="57"/>
      <c r="H51" s="57"/>
      <c r="I51" s="57"/>
      <c r="J51" s="57"/>
      <c r="K51" s="57"/>
    </row>
    <row r="52" spans="2:11" s="2" customFormat="1" ht="12.75" customHeight="1">
      <c r="C52" s="57"/>
      <c r="D52" s="57"/>
      <c r="E52" s="57"/>
      <c r="F52" s="57"/>
      <c r="G52" s="57"/>
      <c r="H52" s="57"/>
      <c r="I52" s="57"/>
      <c r="J52" s="57"/>
      <c r="K52" s="57"/>
    </row>
    <row r="53" spans="2:11" s="2" customFormat="1" ht="12.75"/>
    <row r="54" spans="2:11" s="2" customFormat="1" ht="12.75"/>
    <row r="55" spans="2:11" ht="14.25" customHeight="1">
      <c r="B55" s="5" t="s">
        <v>305</v>
      </c>
      <c r="D55" s="5"/>
      <c r="E55" s="5"/>
      <c r="F55" s="5"/>
      <c r="G55" s="5"/>
      <c r="H55" s="5"/>
      <c r="I55" s="5"/>
      <c r="J55" s="5"/>
      <c r="K55" s="5"/>
    </row>
    <row r="56" spans="2:11" s="2" customFormat="1" ht="12.75">
      <c r="C56" s="196"/>
      <c r="D56" s="196"/>
      <c r="E56" s="196"/>
      <c r="F56" s="196"/>
      <c r="G56" s="196"/>
      <c r="H56" s="196"/>
      <c r="I56" s="196"/>
      <c r="J56" s="196"/>
      <c r="K56" s="196"/>
    </row>
    <row r="57" spans="2:11" s="2" customFormat="1" ht="12.75" customHeight="1">
      <c r="C57" s="57" t="s">
        <v>3</v>
      </c>
      <c r="D57" s="57"/>
      <c r="E57" s="57"/>
      <c r="F57" s="57"/>
      <c r="G57" s="57"/>
      <c r="H57" s="57"/>
      <c r="I57" s="57"/>
      <c r="J57" s="57"/>
      <c r="K57" s="57"/>
    </row>
    <row r="58" spans="2:11" s="2" customFormat="1" ht="12.75" customHeight="1">
      <c r="C58" s="57"/>
      <c r="D58" s="57"/>
      <c r="E58" s="57"/>
      <c r="F58" s="57"/>
      <c r="G58" s="57"/>
      <c r="H58" s="57"/>
      <c r="I58" s="57"/>
      <c r="J58" s="57"/>
      <c r="K58" s="57"/>
    </row>
    <row r="59" spans="2:11" s="2" customFormat="1" ht="12.75" customHeight="1">
      <c r="C59" s="57"/>
      <c r="D59" s="57"/>
      <c r="E59" s="57"/>
      <c r="F59" s="57"/>
      <c r="G59" s="57"/>
      <c r="H59" s="57"/>
      <c r="I59" s="57"/>
      <c r="J59" s="57"/>
      <c r="K59" s="57"/>
    </row>
    <row r="60" spans="2:11" s="2" customFormat="1" ht="12.75" customHeight="1"/>
    <row r="61" spans="2:11" s="2" customFormat="1" ht="12.75" customHeight="1">
      <c r="C61" s="57"/>
      <c r="D61" s="57"/>
      <c r="E61" s="57"/>
      <c r="F61" s="57"/>
      <c r="G61" s="57"/>
      <c r="H61" s="57"/>
      <c r="I61" s="57"/>
      <c r="J61" s="57"/>
      <c r="K61" s="57"/>
    </row>
    <row r="62" spans="2:11" s="2" customFormat="1" ht="16.5" customHeight="1">
      <c r="C62" s="57"/>
      <c r="D62" s="57"/>
      <c r="E62" s="57"/>
      <c r="F62" s="57"/>
      <c r="G62" s="57"/>
      <c r="H62" s="57"/>
      <c r="I62" s="57"/>
      <c r="J62" s="57"/>
      <c r="K62" s="57"/>
    </row>
    <row r="63" spans="2:11" s="2" customFormat="1" ht="16.5" customHeight="1">
      <c r="C63" s="57"/>
      <c r="D63" s="57"/>
      <c r="E63" s="57"/>
      <c r="F63" s="57"/>
      <c r="G63" s="57"/>
      <c r="H63" s="57"/>
      <c r="I63" s="57"/>
      <c r="J63" s="57"/>
      <c r="K63" s="57"/>
    </row>
    <row r="64" spans="2:11" s="2" customFormat="1" ht="12.75"/>
    <row r="65" spans="2:13" ht="14.25">
      <c r="B65" s="53" t="s">
        <v>241</v>
      </c>
      <c r="D65" s="53"/>
      <c r="E65" s="53"/>
      <c r="F65" s="53"/>
      <c r="G65" s="53"/>
      <c r="H65" s="53"/>
      <c r="I65" s="53"/>
      <c r="J65" s="53"/>
      <c r="K65" s="53"/>
    </row>
    <row r="66" spans="2:13" s="2" customFormat="1" ht="14.25" customHeight="1"/>
    <row r="67" spans="2:13" s="2" customFormat="1" ht="12.75">
      <c r="C67" s="2" t="s">
        <v>242</v>
      </c>
    </row>
    <row r="68" spans="2:13" s="2" customFormat="1" ht="13.5" customHeight="1">
      <c r="D68" s="2" t="s">
        <v>162</v>
      </c>
      <c r="G68" s="188">
        <v>0</v>
      </c>
      <c r="H68" s="188"/>
      <c r="I68" s="2" t="s">
        <v>163</v>
      </c>
    </row>
    <row r="69" spans="2:13" s="2" customFormat="1" ht="14.25" customHeight="1" thickBot="1">
      <c r="D69" s="2" t="s">
        <v>164</v>
      </c>
      <c r="G69" s="189">
        <v>0</v>
      </c>
      <c r="H69" s="189"/>
      <c r="I69" s="2" t="s">
        <v>163</v>
      </c>
    </row>
    <row r="70" spans="2:13" s="2" customFormat="1" ht="13.5" customHeight="1">
      <c r="D70" s="13"/>
      <c r="E70" s="13" t="s">
        <v>165</v>
      </c>
      <c r="F70" s="13"/>
      <c r="G70" s="201">
        <f>SUM(G68:H69)</f>
        <v>0</v>
      </c>
      <c r="H70" s="201"/>
      <c r="I70" s="2" t="s">
        <v>163</v>
      </c>
    </row>
    <row r="71" spans="2:13" s="2" customFormat="1" ht="12.75" customHeight="1"/>
    <row r="72" spans="2:13" s="2" customFormat="1" ht="12.75">
      <c r="C72" s="2" t="s">
        <v>243</v>
      </c>
      <c r="L72" s="194" t="s">
        <v>3</v>
      </c>
      <c r="M72" s="194"/>
    </row>
    <row r="73" spans="2:13" s="2" customFormat="1" ht="12.75">
      <c r="D73" s="2" t="s">
        <v>167</v>
      </c>
      <c r="G73" s="3"/>
      <c r="H73" s="3"/>
      <c r="I73" s="188">
        <v>0</v>
      </c>
      <c r="J73" s="188"/>
      <c r="K73" s="2" t="s">
        <v>163</v>
      </c>
    </row>
    <row r="74" spans="2:13" s="2" customFormat="1" thickBot="1">
      <c r="D74" s="202" t="s">
        <v>244</v>
      </c>
      <c r="E74" s="202"/>
      <c r="F74" s="202"/>
      <c r="G74" s="202"/>
      <c r="H74" s="202"/>
      <c r="I74" s="189">
        <v>0</v>
      </c>
      <c r="J74" s="189"/>
      <c r="K74" s="2" t="s">
        <v>163</v>
      </c>
    </row>
    <row r="75" spans="2:13" s="2" customFormat="1" ht="12.75">
      <c r="D75" s="13"/>
      <c r="E75" s="13" t="s">
        <v>165</v>
      </c>
      <c r="F75" s="13"/>
      <c r="G75" s="13"/>
      <c r="H75" s="12"/>
      <c r="I75" s="201">
        <f>SUM(I73:J74)</f>
        <v>0</v>
      </c>
      <c r="J75" s="201"/>
      <c r="K75" s="2" t="s">
        <v>163</v>
      </c>
    </row>
    <row r="76" spans="2:13" s="2" customFormat="1" ht="6" customHeight="1"/>
    <row r="77" spans="2:13" s="2" customFormat="1" ht="12.75"/>
    <row r="78" spans="2:13" s="2" customFormat="1" ht="12.75"/>
    <row r="79" spans="2:13" s="2" customFormat="1" ht="12.75"/>
    <row r="80" spans="2:13" ht="14.25">
      <c r="B80" s="53" t="s">
        <v>245</v>
      </c>
      <c r="D80" s="53"/>
      <c r="E80" s="53"/>
      <c r="F80" s="53"/>
      <c r="G80" s="53"/>
      <c r="H80" s="53"/>
      <c r="I80" s="53"/>
      <c r="J80" s="53"/>
      <c r="K80" s="53"/>
    </row>
    <row r="81" spans="2:11">
      <c r="C81" s="11" t="s">
        <v>246</v>
      </c>
    </row>
    <row r="82" spans="2:11" s="2" customFormat="1" ht="7.5" customHeight="1"/>
    <row r="83" spans="2:11" s="2" customFormat="1" ht="12.75">
      <c r="C83" s="2" t="s">
        <v>247</v>
      </c>
    </row>
    <row r="84" spans="2:11" s="2" customFormat="1" ht="12.75">
      <c r="J84" s="3" t="s">
        <v>170</v>
      </c>
    </row>
    <row r="85" spans="2:11" s="2" customFormat="1" ht="12.75">
      <c r="C85" s="165"/>
      <c r="D85" s="165"/>
      <c r="E85" s="165" t="s">
        <v>171</v>
      </c>
      <c r="F85" s="165"/>
      <c r="G85" s="165" t="s">
        <v>172</v>
      </c>
      <c r="H85" s="165"/>
      <c r="I85" s="165" t="s">
        <v>155</v>
      </c>
      <c r="J85" s="165"/>
    </row>
    <row r="86" spans="2:11" s="2" customFormat="1" ht="12.75">
      <c r="C86" s="172" t="s">
        <v>319</v>
      </c>
      <c r="D86" s="173"/>
      <c r="E86" s="166">
        <v>224490</v>
      </c>
      <c r="F86" s="166"/>
      <c r="G86" s="166">
        <v>224488</v>
      </c>
      <c r="H86" s="166"/>
      <c r="I86" s="166">
        <f>E86-G86</f>
        <v>2</v>
      </c>
      <c r="J86" s="166"/>
    </row>
    <row r="87" spans="2:11" s="2" customFormat="1" ht="12.75">
      <c r="C87" s="172" t="s">
        <v>178</v>
      </c>
      <c r="D87" s="173"/>
      <c r="E87" s="166">
        <v>553300</v>
      </c>
      <c r="F87" s="166"/>
      <c r="G87" s="166">
        <v>156597</v>
      </c>
      <c r="H87" s="166"/>
      <c r="I87" s="166">
        <f>E87-G87</f>
        <v>396703</v>
      </c>
      <c r="J87" s="166"/>
    </row>
    <row r="88" spans="2:11" s="2" customFormat="1" ht="12.75">
      <c r="C88" s="200"/>
      <c r="D88" s="200"/>
      <c r="E88" s="166"/>
      <c r="F88" s="166"/>
      <c r="G88" s="166"/>
      <c r="H88" s="166"/>
      <c r="I88" s="166"/>
      <c r="J88" s="166"/>
    </row>
    <row r="89" spans="2:11" s="2" customFormat="1" ht="12.75">
      <c r="C89" s="200"/>
      <c r="D89" s="200"/>
      <c r="E89" s="167"/>
      <c r="F89" s="167"/>
      <c r="G89" s="167"/>
      <c r="H89" s="167"/>
      <c r="I89" s="167"/>
      <c r="J89" s="167"/>
    </row>
    <row r="90" spans="2:11" s="2" customFormat="1" ht="12.75">
      <c r="C90" s="174"/>
      <c r="D90" s="175"/>
      <c r="E90" s="167"/>
      <c r="F90" s="167"/>
      <c r="G90" s="167"/>
      <c r="H90" s="167"/>
      <c r="I90" s="167"/>
      <c r="J90" s="167"/>
    </row>
    <row r="91" spans="2:11" s="2" customFormat="1" ht="12.75">
      <c r="C91" s="165" t="s">
        <v>158</v>
      </c>
      <c r="D91" s="165"/>
      <c r="E91" s="167">
        <f>SUM(E86:F89)</f>
        <v>777790</v>
      </c>
      <c r="F91" s="167"/>
      <c r="G91" s="167">
        <f>SUM(G86:H89)</f>
        <v>381085</v>
      </c>
      <c r="H91" s="167"/>
      <c r="I91" s="167">
        <f>SUM(I86:J89)</f>
        <v>396705</v>
      </c>
      <c r="J91" s="167"/>
    </row>
    <row r="92" spans="2:11" s="2" customFormat="1" ht="13.5" customHeight="1"/>
    <row r="93" spans="2:11" s="2" customFormat="1" ht="13.5" customHeight="1"/>
    <row r="94" spans="2:11" ht="17.25" customHeight="1">
      <c r="B94" s="53" t="s">
        <v>251</v>
      </c>
      <c r="D94" s="53"/>
      <c r="E94" s="53"/>
      <c r="F94" s="53"/>
      <c r="G94" s="53"/>
      <c r="H94" s="53"/>
      <c r="I94" s="53"/>
      <c r="J94" s="53"/>
      <c r="K94" s="53"/>
    </row>
    <row r="95" spans="2:11">
      <c r="C95" s="11" t="s">
        <v>246</v>
      </c>
    </row>
    <row r="96" spans="2:11" s="2" customFormat="1" ht="6.75" customHeight="1"/>
    <row r="97" spans="2:13" s="2" customFormat="1" ht="12.75">
      <c r="C97" s="2" t="s">
        <v>252</v>
      </c>
    </row>
    <row r="98" spans="2:13" s="2" customFormat="1" ht="12.75">
      <c r="K98" s="3" t="s">
        <v>170</v>
      </c>
    </row>
    <row r="99" spans="2:13" s="2" customFormat="1" ht="12.75">
      <c r="C99" s="170"/>
      <c r="D99" s="171"/>
      <c r="E99" s="170" t="s">
        <v>253</v>
      </c>
      <c r="F99" s="171"/>
      <c r="G99" s="170" t="s">
        <v>254</v>
      </c>
      <c r="H99" s="195"/>
      <c r="I99" s="171"/>
      <c r="J99" s="170" t="s">
        <v>255</v>
      </c>
      <c r="K99" s="171"/>
    </row>
    <row r="100" spans="2:13" s="2" customFormat="1" ht="12.75">
      <c r="C100" s="172"/>
      <c r="D100" s="173"/>
      <c r="E100" s="170"/>
      <c r="F100" s="171"/>
      <c r="G100" s="170"/>
      <c r="H100" s="195"/>
      <c r="I100" s="171"/>
      <c r="J100" s="170"/>
      <c r="K100" s="171"/>
      <c r="L100" s="196" t="s">
        <v>256</v>
      </c>
      <c r="M100" s="196"/>
    </row>
    <row r="101" spans="2:13" s="2" customFormat="1" ht="12.75">
      <c r="C101" s="172"/>
      <c r="D101" s="173"/>
      <c r="E101" s="170"/>
      <c r="F101" s="171"/>
      <c r="G101" s="170"/>
      <c r="H101" s="195"/>
      <c r="I101" s="171"/>
      <c r="J101" s="170"/>
      <c r="K101" s="171"/>
    </row>
    <row r="102" spans="2:13" s="2" customFormat="1" ht="12.75">
      <c r="C102" s="172"/>
      <c r="D102" s="173"/>
      <c r="E102" s="170"/>
      <c r="F102" s="171"/>
      <c r="G102" s="170"/>
      <c r="H102" s="195"/>
      <c r="I102" s="171"/>
      <c r="J102" s="170"/>
      <c r="K102" s="171"/>
    </row>
    <row r="103" spans="2:13" s="2" customFormat="1" ht="12.75">
      <c r="C103" s="170" t="s">
        <v>257</v>
      </c>
      <c r="D103" s="171"/>
      <c r="E103" s="170"/>
      <c r="F103" s="171"/>
      <c r="G103" s="170"/>
      <c r="H103" s="195"/>
      <c r="I103" s="171"/>
      <c r="J103" s="170"/>
      <c r="K103" s="171"/>
    </row>
    <row r="104" spans="2:13" s="2" customFormat="1" ht="12.75">
      <c r="C104" s="55"/>
      <c r="D104" s="55"/>
      <c r="E104" s="55"/>
      <c r="F104" s="55"/>
      <c r="G104" s="55"/>
      <c r="H104" s="55"/>
      <c r="I104" s="55"/>
      <c r="J104" s="55"/>
      <c r="K104" s="55"/>
    </row>
    <row r="105" spans="2:13" s="2" customFormat="1" ht="12.75">
      <c r="C105" s="55"/>
      <c r="D105" s="55"/>
      <c r="E105" s="55"/>
      <c r="F105" s="55"/>
      <c r="G105" s="55"/>
      <c r="H105" s="55"/>
      <c r="I105" s="55"/>
      <c r="J105" s="55"/>
      <c r="K105" s="55"/>
    </row>
    <row r="106" spans="2:13" ht="14.25">
      <c r="B106" s="53" t="s">
        <v>258</v>
      </c>
      <c r="D106" s="53"/>
      <c r="E106" s="53"/>
      <c r="F106" s="53"/>
      <c r="G106" s="53"/>
      <c r="H106" s="53"/>
      <c r="I106" s="53"/>
      <c r="J106" s="53"/>
      <c r="K106" s="53"/>
    </row>
    <row r="107" spans="2:13" s="2" customFormat="1" ht="7.5" customHeight="1"/>
    <row r="108" spans="2:13" s="2" customFormat="1" ht="12.75">
      <c r="C108" s="2" t="s">
        <v>259</v>
      </c>
    </row>
    <row r="109" spans="2:13" s="2" customFormat="1" ht="12.75">
      <c r="J109" s="3" t="s">
        <v>170</v>
      </c>
    </row>
    <row r="110" spans="2:13" s="2" customFormat="1" ht="12.75">
      <c r="C110" s="170" t="s">
        <v>260</v>
      </c>
      <c r="D110" s="171"/>
      <c r="E110" s="170" t="s">
        <v>261</v>
      </c>
      <c r="F110" s="171"/>
      <c r="G110" s="170" t="s">
        <v>262</v>
      </c>
      <c r="H110" s="171"/>
      <c r="I110" s="170" t="s">
        <v>263</v>
      </c>
      <c r="J110" s="171"/>
    </row>
    <row r="111" spans="2:13" s="2" customFormat="1" ht="12.75">
      <c r="C111" s="172"/>
      <c r="D111" s="173"/>
      <c r="E111" s="170"/>
      <c r="F111" s="171"/>
      <c r="G111" s="170"/>
      <c r="H111" s="171"/>
      <c r="I111" s="170"/>
      <c r="J111" s="171"/>
      <c r="L111" s="194" t="s">
        <v>3</v>
      </c>
      <c r="M111" s="194"/>
    </row>
    <row r="112" spans="2:13" s="2" customFormat="1" ht="12.75">
      <c r="C112" s="172"/>
      <c r="D112" s="173"/>
      <c r="E112" s="170"/>
      <c r="F112" s="171"/>
      <c r="G112" s="170"/>
      <c r="H112" s="171"/>
      <c r="I112" s="170"/>
      <c r="J112" s="171"/>
    </row>
    <row r="113" spans="2:11" s="2" customFormat="1" ht="12.75">
      <c r="C113" s="190"/>
      <c r="D113" s="191"/>
      <c r="E113" s="192"/>
      <c r="F113" s="193"/>
      <c r="G113" s="192"/>
      <c r="H113" s="193"/>
      <c r="I113" s="192"/>
      <c r="J113" s="193"/>
    </row>
    <row r="114" spans="2:11" s="2" customFormat="1" ht="13.5" customHeight="1">
      <c r="C114" s="170" t="s">
        <v>257</v>
      </c>
      <c r="D114" s="171"/>
      <c r="E114" s="170"/>
      <c r="F114" s="171"/>
      <c r="G114" s="170"/>
      <c r="H114" s="171"/>
      <c r="I114" s="170"/>
      <c r="J114" s="171"/>
    </row>
    <row r="115" spans="2:11" s="2" customFormat="1" ht="13.5" customHeight="1"/>
    <row r="116" spans="2:11" s="2" customFormat="1" ht="12.75"/>
    <row r="117" spans="2:11" ht="14.25">
      <c r="B117" s="53" t="s">
        <v>264</v>
      </c>
      <c r="C117" s="53"/>
      <c r="D117" s="53"/>
      <c r="E117" s="53"/>
      <c r="F117" s="53"/>
      <c r="G117" s="53"/>
      <c r="H117" s="53"/>
      <c r="I117" s="53"/>
      <c r="J117" s="53"/>
    </row>
    <row r="118" spans="2:11" s="2" customFormat="1" ht="7.5" customHeight="1"/>
    <row r="119" spans="2:11" s="2" customFormat="1" ht="12.75">
      <c r="C119" s="2" t="s">
        <v>265</v>
      </c>
    </row>
    <row r="120" spans="2:11" s="2" customFormat="1" ht="12.75"/>
    <row r="121" spans="2:11" s="2" customFormat="1" ht="12.75"/>
    <row r="122" spans="2:11" ht="14.25">
      <c r="B122" s="53" t="s">
        <v>266</v>
      </c>
      <c r="D122" s="53"/>
      <c r="E122" s="53"/>
      <c r="F122" s="53"/>
      <c r="G122" s="53"/>
      <c r="H122" s="53"/>
      <c r="I122" s="53"/>
      <c r="J122" s="53"/>
      <c r="K122" s="53"/>
    </row>
    <row r="123" spans="2:11" ht="14.25">
      <c r="B123" s="53" t="s">
        <v>195</v>
      </c>
      <c r="D123" s="53"/>
      <c r="E123" s="53"/>
      <c r="F123" s="53"/>
      <c r="G123" s="53"/>
      <c r="H123" s="53"/>
      <c r="I123" s="53"/>
      <c r="J123" s="53"/>
      <c r="K123" s="53"/>
    </row>
    <row r="124" spans="2:11" s="2" customFormat="1" ht="6" customHeight="1"/>
    <row r="125" spans="2:11" s="2" customFormat="1" ht="12.75">
      <c r="C125" s="2" t="s">
        <v>265</v>
      </c>
    </row>
    <row r="126" spans="2:11" s="2" customFormat="1" ht="12.75"/>
    <row r="127" spans="2:11" s="2" customFormat="1" ht="12.75"/>
    <row r="128" spans="2:11" s="2" customFormat="1" ht="12.75"/>
    <row r="129" s="2" customFormat="1" ht="12.75"/>
    <row r="130" s="2" customFormat="1" ht="12.75"/>
    <row r="131" s="2" customFormat="1" ht="12.75"/>
  </sheetData>
  <mergeCells count="84">
    <mergeCell ref="L72:M72"/>
    <mergeCell ref="I73:J73"/>
    <mergeCell ref="D74:H74"/>
    <mergeCell ref="I74:J74"/>
    <mergeCell ref="C2:L2"/>
    <mergeCell ref="C6:K6"/>
    <mergeCell ref="C32:F32"/>
    <mergeCell ref="C37:K37"/>
    <mergeCell ref="C41:K41"/>
    <mergeCell ref="C56:K56"/>
    <mergeCell ref="C86:D86"/>
    <mergeCell ref="E86:F86"/>
    <mergeCell ref="G86:H86"/>
    <mergeCell ref="I86:J86"/>
    <mergeCell ref="G68:H68"/>
    <mergeCell ref="G69:H69"/>
    <mergeCell ref="G70:H70"/>
    <mergeCell ref="I75:J75"/>
    <mergeCell ref="C85:D85"/>
    <mergeCell ref="E85:F85"/>
    <mergeCell ref="G85:H85"/>
    <mergeCell ref="I85:J85"/>
    <mergeCell ref="C87:D87"/>
    <mergeCell ref="E87:F87"/>
    <mergeCell ref="G87:H87"/>
    <mergeCell ref="I87:J87"/>
    <mergeCell ref="C88:D88"/>
    <mergeCell ref="E88:F88"/>
    <mergeCell ref="G88:H88"/>
    <mergeCell ref="I88:J88"/>
    <mergeCell ref="C89:D89"/>
    <mergeCell ref="E89:F89"/>
    <mergeCell ref="G89:H89"/>
    <mergeCell ref="I89:J89"/>
    <mergeCell ref="C90:D90"/>
    <mergeCell ref="E90:F90"/>
    <mergeCell ref="G90:H90"/>
    <mergeCell ref="I90:J90"/>
    <mergeCell ref="C91:D91"/>
    <mergeCell ref="E91:F91"/>
    <mergeCell ref="G91:H91"/>
    <mergeCell ref="I91:J91"/>
    <mergeCell ref="C99:D99"/>
    <mergeCell ref="E99:F99"/>
    <mergeCell ref="G99:I99"/>
    <mergeCell ref="J99:K99"/>
    <mergeCell ref="L100:M100"/>
    <mergeCell ref="C102:D102"/>
    <mergeCell ref="E102:F102"/>
    <mergeCell ref="G102:I102"/>
    <mergeCell ref="J102:K102"/>
    <mergeCell ref="C101:D101"/>
    <mergeCell ref="E101:F101"/>
    <mergeCell ref="G101:I101"/>
    <mergeCell ref="J101:K101"/>
    <mergeCell ref="C100:D100"/>
    <mergeCell ref="E100:F100"/>
    <mergeCell ref="G100:I100"/>
    <mergeCell ref="J100:K100"/>
    <mergeCell ref="C103:D103"/>
    <mergeCell ref="E103:F103"/>
    <mergeCell ref="G103:I103"/>
    <mergeCell ref="J103:K103"/>
    <mergeCell ref="C110:D110"/>
    <mergeCell ref="E110:F110"/>
    <mergeCell ref="G110:H110"/>
    <mergeCell ref="I110:J110"/>
    <mergeCell ref="C114:D114"/>
    <mergeCell ref="E114:F114"/>
    <mergeCell ref="G114:H114"/>
    <mergeCell ref="I114:J114"/>
    <mergeCell ref="C113:D113"/>
    <mergeCell ref="E113:F113"/>
    <mergeCell ref="G113:H113"/>
    <mergeCell ref="I113:J113"/>
    <mergeCell ref="L111:M111"/>
    <mergeCell ref="C112:D112"/>
    <mergeCell ref="E112:F112"/>
    <mergeCell ref="G112:H112"/>
    <mergeCell ref="I112:J112"/>
    <mergeCell ref="C111:D111"/>
    <mergeCell ref="E111:F111"/>
    <mergeCell ref="G111:H111"/>
    <mergeCell ref="I111:J111"/>
  </mergeCells>
  <phoneticPr fontId="4"/>
  <printOptions horizontalCentered="1" verticalCentered="1"/>
  <pageMargins left="0" right="0" top="0" bottom="0" header="0" footer="0"/>
  <pageSetup paperSize="9" firstPageNumber="31" orientation="portrait" useFirstPageNumber="1" verticalDpi="300" r:id="rId1"/>
  <rowBreaks count="1" manualBreakCount="1">
    <brk id="61" max="12" man="1"/>
  </rowBreaks>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9A2F7-47DD-4F60-9700-952A355B5FEA}">
  <dimension ref="B1:N133"/>
  <sheetViews>
    <sheetView view="pageBreakPreview" topLeftCell="A18" zoomScaleNormal="100" zoomScaleSheetLayoutView="100" workbookViewId="0">
      <selection activeCell="S52" sqref="S52"/>
    </sheetView>
  </sheetViews>
  <sheetFormatPr defaultRowHeight="13.5"/>
  <cols>
    <col min="1" max="1" width="3.5" customWidth="1"/>
    <col min="2" max="2" width="5" customWidth="1"/>
    <col min="3" max="3" width="6.875" customWidth="1"/>
    <col min="4" max="4" width="9.25" customWidth="1"/>
    <col min="5" max="12" width="8.5" customWidth="1"/>
    <col min="13" max="13" width="7.125" customWidth="1"/>
    <col min="14" max="16" width="0" hidden="1" customWidth="1"/>
    <col min="257" max="257" width="3.5" customWidth="1"/>
    <col min="258" max="258" width="5" customWidth="1"/>
    <col min="259" max="259" width="6.875" customWidth="1"/>
    <col min="260" max="260" width="9.25" customWidth="1"/>
    <col min="261" max="268" width="8.5" customWidth="1"/>
    <col min="269" max="269" width="7.125" customWidth="1"/>
    <col min="513" max="513" width="3.5" customWidth="1"/>
    <col min="514" max="514" width="5" customWidth="1"/>
    <col min="515" max="515" width="6.875" customWidth="1"/>
    <col min="516" max="516" width="9.25" customWidth="1"/>
    <col min="517" max="524" width="8.5" customWidth="1"/>
    <col min="525" max="525" width="7.125" customWidth="1"/>
    <col min="769" max="769" width="3.5" customWidth="1"/>
    <col min="770" max="770" width="5" customWidth="1"/>
    <col min="771" max="771" width="6.875" customWidth="1"/>
    <col min="772" max="772" width="9.25" customWidth="1"/>
    <col min="773" max="780" width="8.5" customWidth="1"/>
    <col min="781" max="781" width="7.125" customWidth="1"/>
    <col min="1025" max="1025" width="3.5" customWidth="1"/>
    <col min="1026" max="1026" width="5" customWidth="1"/>
    <col min="1027" max="1027" width="6.875" customWidth="1"/>
    <col min="1028" max="1028" width="9.25" customWidth="1"/>
    <col min="1029" max="1036" width="8.5" customWidth="1"/>
    <col min="1037" max="1037" width="7.125" customWidth="1"/>
    <col min="1281" max="1281" width="3.5" customWidth="1"/>
    <col min="1282" max="1282" width="5" customWidth="1"/>
    <col min="1283" max="1283" width="6.875" customWidth="1"/>
    <col min="1284" max="1284" width="9.25" customWidth="1"/>
    <col min="1285" max="1292" width="8.5" customWidth="1"/>
    <col min="1293" max="1293" width="7.125" customWidth="1"/>
    <col min="1537" max="1537" width="3.5" customWidth="1"/>
    <col min="1538" max="1538" width="5" customWidth="1"/>
    <col min="1539" max="1539" width="6.875" customWidth="1"/>
    <col min="1540" max="1540" width="9.25" customWidth="1"/>
    <col min="1541" max="1548" width="8.5" customWidth="1"/>
    <col min="1549" max="1549" width="7.125" customWidth="1"/>
    <col min="1793" max="1793" width="3.5" customWidth="1"/>
    <col min="1794" max="1794" width="5" customWidth="1"/>
    <col min="1795" max="1795" width="6.875" customWidth="1"/>
    <col min="1796" max="1796" width="9.25" customWidth="1"/>
    <col min="1797" max="1804" width="8.5" customWidth="1"/>
    <col min="1805" max="1805" width="7.125" customWidth="1"/>
    <col min="2049" max="2049" width="3.5" customWidth="1"/>
    <col min="2050" max="2050" width="5" customWidth="1"/>
    <col min="2051" max="2051" width="6.875" customWidth="1"/>
    <col min="2052" max="2052" width="9.25" customWidth="1"/>
    <col min="2053" max="2060" width="8.5" customWidth="1"/>
    <col min="2061" max="2061" width="7.125" customWidth="1"/>
    <col min="2305" max="2305" width="3.5" customWidth="1"/>
    <col min="2306" max="2306" width="5" customWidth="1"/>
    <col min="2307" max="2307" width="6.875" customWidth="1"/>
    <col min="2308" max="2308" width="9.25" customWidth="1"/>
    <col min="2309" max="2316" width="8.5" customWidth="1"/>
    <col min="2317" max="2317" width="7.125" customWidth="1"/>
    <col min="2561" max="2561" width="3.5" customWidth="1"/>
    <col min="2562" max="2562" width="5" customWidth="1"/>
    <col min="2563" max="2563" width="6.875" customWidth="1"/>
    <col min="2564" max="2564" width="9.25" customWidth="1"/>
    <col min="2565" max="2572" width="8.5" customWidth="1"/>
    <col min="2573" max="2573" width="7.125" customWidth="1"/>
    <col min="2817" max="2817" width="3.5" customWidth="1"/>
    <col min="2818" max="2818" width="5" customWidth="1"/>
    <col min="2819" max="2819" width="6.875" customWidth="1"/>
    <col min="2820" max="2820" width="9.25" customWidth="1"/>
    <col min="2821" max="2828" width="8.5" customWidth="1"/>
    <col min="2829" max="2829" width="7.125" customWidth="1"/>
    <col min="3073" max="3073" width="3.5" customWidth="1"/>
    <col min="3074" max="3074" width="5" customWidth="1"/>
    <col min="3075" max="3075" width="6.875" customWidth="1"/>
    <col min="3076" max="3076" width="9.25" customWidth="1"/>
    <col min="3077" max="3084" width="8.5" customWidth="1"/>
    <col min="3085" max="3085" width="7.125" customWidth="1"/>
    <col min="3329" max="3329" width="3.5" customWidth="1"/>
    <col min="3330" max="3330" width="5" customWidth="1"/>
    <col min="3331" max="3331" width="6.875" customWidth="1"/>
    <col min="3332" max="3332" width="9.25" customWidth="1"/>
    <col min="3333" max="3340" width="8.5" customWidth="1"/>
    <col min="3341" max="3341" width="7.125" customWidth="1"/>
    <col min="3585" max="3585" width="3.5" customWidth="1"/>
    <col min="3586" max="3586" width="5" customWidth="1"/>
    <col min="3587" max="3587" width="6.875" customWidth="1"/>
    <col min="3588" max="3588" width="9.25" customWidth="1"/>
    <col min="3589" max="3596" width="8.5" customWidth="1"/>
    <col min="3597" max="3597" width="7.125" customWidth="1"/>
    <col min="3841" max="3841" width="3.5" customWidth="1"/>
    <col min="3842" max="3842" width="5" customWidth="1"/>
    <col min="3843" max="3843" width="6.875" customWidth="1"/>
    <col min="3844" max="3844" width="9.25" customWidth="1"/>
    <col min="3845" max="3852" width="8.5" customWidth="1"/>
    <col min="3853" max="3853" width="7.125" customWidth="1"/>
    <col min="4097" max="4097" width="3.5" customWidth="1"/>
    <col min="4098" max="4098" width="5" customWidth="1"/>
    <col min="4099" max="4099" width="6.875" customWidth="1"/>
    <col min="4100" max="4100" width="9.25" customWidth="1"/>
    <col min="4101" max="4108" width="8.5" customWidth="1"/>
    <col min="4109" max="4109" width="7.125" customWidth="1"/>
    <col min="4353" max="4353" width="3.5" customWidth="1"/>
    <col min="4354" max="4354" width="5" customWidth="1"/>
    <col min="4355" max="4355" width="6.875" customWidth="1"/>
    <col min="4356" max="4356" width="9.25" customWidth="1"/>
    <col min="4357" max="4364" width="8.5" customWidth="1"/>
    <col min="4365" max="4365" width="7.125" customWidth="1"/>
    <col min="4609" max="4609" width="3.5" customWidth="1"/>
    <col min="4610" max="4610" width="5" customWidth="1"/>
    <col min="4611" max="4611" width="6.875" customWidth="1"/>
    <col min="4612" max="4612" width="9.25" customWidth="1"/>
    <col min="4613" max="4620" width="8.5" customWidth="1"/>
    <col min="4621" max="4621" width="7.125" customWidth="1"/>
    <col min="4865" max="4865" width="3.5" customWidth="1"/>
    <col min="4866" max="4866" width="5" customWidth="1"/>
    <col min="4867" max="4867" width="6.875" customWidth="1"/>
    <col min="4868" max="4868" width="9.25" customWidth="1"/>
    <col min="4869" max="4876" width="8.5" customWidth="1"/>
    <col min="4877" max="4877" width="7.125" customWidth="1"/>
    <col min="5121" max="5121" width="3.5" customWidth="1"/>
    <col min="5122" max="5122" width="5" customWidth="1"/>
    <col min="5123" max="5123" width="6.875" customWidth="1"/>
    <col min="5124" max="5124" width="9.25" customWidth="1"/>
    <col min="5125" max="5132" width="8.5" customWidth="1"/>
    <col min="5133" max="5133" width="7.125" customWidth="1"/>
    <col min="5377" max="5377" width="3.5" customWidth="1"/>
    <col min="5378" max="5378" width="5" customWidth="1"/>
    <col min="5379" max="5379" width="6.875" customWidth="1"/>
    <col min="5380" max="5380" width="9.25" customWidth="1"/>
    <col min="5381" max="5388" width="8.5" customWidth="1"/>
    <col min="5389" max="5389" width="7.125" customWidth="1"/>
    <col min="5633" max="5633" width="3.5" customWidth="1"/>
    <col min="5634" max="5634" width="5" customWidth="1"/>
    <col min="5635" max="5635" width="6.875" customWidth="1"/>
    <col min="5636" max="5636" width="9.25" customWidth="1"/>
    <col min="5637" max="5644" width="8.5" customWidth="1"/>
    <col min="5645" max="5645" width="7.125" customWidth="1"/>
    <col min="5889" max="5889" width="3.5" customWidth="1"/>
    <col min="5890" max="5890" width="5" customWidth="1"/>
    <col min="5891" max="5891" width="6.875" customWidth="1"/>
    <col min="5892" max="5892" width="9.25" customWidth="1"/>
    <col min="5893" max="5900" width="8.5" customWidth="1"/>
    <col min="5901" max="5901" width="7.125" customWidth="1"/>
    <col min="6145" max="6145" width="3.5" customWidth="1"/>
    <col min="6146" max="6146" width="5" customWidth="1"/>
    <col min="6147" max="6147" width="6.875" customWidth="1"/>
    <col min="6148" max="6148" width="9.25" customWidth="1"/>
    <col min="6149" max="6156" width="8.5" customWidth="1"/>
    <col min="6157" max="6157" width="7.125" customWidth="1"/>
    <col min="6401" max="6401" width="3.5" customWidth="1"/>
    <col min="6402" max="6402" width="5" customWidth="1"/>
    <col min="6403" max="6403" width="6.875" customWidth="1"/>
    <col min="6404" max="6404" width="9.25" customWidth="1"/>
    <col min="6405" max="6412" width="8.5" customWidth="1"/>
    <col min="6413" max="6413" width="7.125" customWidth="1"/>
    <col min="6657" max="6657" width="3.5" customWidth="1"/>
    <col min="6658" max="6658" width="5" customWidth="1"/>
    <col min="6659" max="6659" width="6.875" customWidth="1"/>
    <col min="6660" max="6660" width="9.25" customWidth="1"/>
    <col min="6661" max="6668" width="8.5" customWidth="1"/>
    <col min="6669" max="6669" width="7.125" customWidth="1"/>
    <col min="6913" max="6913" width="3.5" customWidth="1"/>
    <col min="6914" max="6914" width="5" customWidth="1"/>
    <col min="6915" max="6915" width="6.875" customWidth="1"/>
    <col min="6916" max="6916" width="9.25" customWidth="1"/>
    <col min="6917" max="6924" width="8.5" customWidth="1"/>
    <col min="6925" max="6925" width="7.125" customWidth="1"/>
    <col min="7169" max="7169" width="3.5" customWidth="1"/>
    <col min="7170" max="7170" width="5" customWidth="1"/>
    <col min="7171" max="7171" width="6.875" customWidth="1"/>
    <col min="7172" max="7172" width="9.25" customWidth="1"/>
    <col min="7173" max="7180" width="8.5" customWidth="1"/>
    <col min="7181" max="7181" width="7.125" customWidth="1"/>
    <col min="7425" max="7425" width="3.5" customWidth="1"/>
    <col min="7426" max="7426" width="5" customWidth="1"/>
    <col min="7427" max="7427" width="6.875" customWidth="1"/>
    <col min="7428" max="7428" width="9.25" customWidth="1"/>
    <col min="7429" max="7436" width="8.5" customWidth="1"/>
    <col min="7437" max="7437" width="7.125" customWidth="1"/>
    <col min="7681" max="7681" width="3.5" customWidth="1"/>
    <col min="7682" max="7682" width="5" customWidth="1"/>
    <col min="7683" max="7683" width="6.875" customWidth="1"/>
    <col min="7684" max="7684" width="9.25" customWidth="1"/>
    <col min="7685" max="7692" width="8.5" customWidth="1"/>
    <col min="7693" max="7693" width="7.125" customWidth="1"/>
    <col min="7937" max="7937" width="3.5" customWidth="1"/>
    <col min="7938" max="7938" width="5" customWidth="1"/>
    <col min="7939" max="7939" width="6.875" customWidth="1"/>
    <col min="7940" max="7940" width="9.25" customWidth="1"/>
    <col min="7941" max="7948" width="8.5" customWidth="1"/>
    <col min="7949" max="7949" width="7.125" customWidth="1"/>
    <col min="8193" max="8193" width="3.5" customWidth="1"/>
    <col min="8194" max="8194" width="5" customWidth="1"/>
    <col min="8195" max="8195" width="6.875" customWidth="1"/>
    <col min="8196" max="8196" width="9.25" customWidth="1"/>
    <col min="8197" max="8204" width="8.5" customWidth="1"/>
    <col min="8205" max="8205" width="7.125" customWidth="1"/>
    <col min="8449" max="8449" width="3.5" customWidth="1"/>
    <col min="8450" max="8450" width="5" customWidth="1"/>
    <col min="8451" max="8451" width="6.875" customWidth="1"/>
    <col min="8452" max="8452" width="9.25" customWidth="1"/>
    <col min="8453" max="8460" width="8.5" customWidth="1"/>
    <col min="8461" max="8461" width="7.125" customWidth="1"/>
    <col min="8705" max="8705" width="3.5" customWidth="1"/>
    <col min="8706" max="8706" width="5" customWidth="1"/>
    <col min="8707" max="8707" width="6.875" customWidth="1"/>
    <col min="8708" max="8708" width="9.25" customWidth="1"/>
    <col min="8709" max="8716" width="8.5" customWidth="1"/>
    <col min="8717" max="8717" width="7.125" customWidth="1"/>
    <col min="8961" max="8961" width="3.5" customWidth="1"/>
    <col min="8962" max="8962" width="5" customWidth="1"/>
    <col min="8963" max="8963" width="6.875" customWidth="1"/>
    <col min="8964" max="8964" width="9.25" customWidth="1"/>
    <col min="8965" max="8972" width="8.5" customWidth="1"/>
    <col min="8973" max="8973" width="7.125" customWidth="1"/>
    <col min="9217" max="9217" width="3.5" customWidth="1"/>
    <col min="9218" max="9218" width="5" customWidth="1"/>
    <col min="9219" max="9219" width="6.875" customWidth="1"/>
    <col min="9220" max="9220" width="9.25" customWidth="1"/>
    <col min="9221" max="9228" width="8.5" customWidth="1"/>
    <col min="9229" max="9229" width="7.125" customWidth="1"/>
    <col min="9473" max="9473" width="3.5" customWidth="1"/>
    <col min="9474" max="9474" width="5" customWidth="1"/>
    <col min="9475" max="9475" width="6.875" customWidth="1"/>
    <col min="9476" max="9476" width="9.25" customWidth="1"/>
    <col min="9477" max="9484" width="8.5" customWidth="1"/>
    <col min="9485" max="9485" width="7.125" customWidth="1"/>
    <col min="9729" max="9729" width="3.5" customWidth="1"/>
    <col min="9730" max="9730" width="5" customWidth="1"/>
    <col min="9731" max="9731" width="6.875" customWidth="1"/>
    <col min="9732" max="9732" width="9.25" customWidth="1"/>
    <col min="9733" max="9740" width="8.5" customWidth="1"/>
    <col min="9741" max="9741" width="7.125" customWidth="1"/>
    <col min="9985" max="9985" width="3.5" customWidth="1"/>
    <col min="9986" max="9986" width="5" customWidth="1"/>
    <col min="9987" max="9987" width="6.875" customWidth="1"/>
    <col min="9988" max="9988" width="9.25" customWidth="1"/>
    <col min="9989" max="9996" width="8.5" customWidth="1"/>
    <col min="9997" max="9997" width="7.125" customWidth="1"/>
    <col min="10241" max="10241" width="3.5" customWidth="1"/>
    <col min="10242" max="10242" width="5" customWidth="1"/>
    <col min="10243" max="10243" width="6.875" customWidth="1"/>
    <col min="10244" max="10244" width="9.25" customWidth="1"/>
    <col min="10245" max="10252" width="8.5" customWidth="1"/>
    <col min="10253" max="10253" width="7.125" customWidth="1"/>
    <col min="10497" max="10497" width="3.5" customWidth="1"/>
    <col min="10498" max="10498" width="5" customWidth="1"/>
    <col min="10499" max="10499" width="6.875" customWidth="1"/>
    <col min="10500" max="10500" width="9.25" customWidth="1"/>
    <col min="10501" max="10508" width="8.5" customWidth="1"/>
    <col min="10509" max="10509" width="7.125" customWidth="1"/>
    <col min="10753" max="10753" width="3.5" customWidth="1"/>
    <col min="10754" max="10754" width="5" customWidth="1"/>
    <col min="10755" max="10755" width="6.875" customWidth="1"/>
    <col min="10756" max="10756" width="9.25" customWidth="1"/>
    <col min="10757" max="10764" width="8.5" customWidth="1"/>
    <col min="10765" max="10765" width="7.125" customWidth="1"/>
    <col min="11009" max="11009" width="3.5" customWidth="1"/>
    <col min="11010" max="11010" width="5" customWidth="1"/>
    <col min="11011" max="11011" width="6.875" customWidth="1"/>
    <col min="11012" max="11012" width="9.25" customWidth="1"/>
    <col min="11013" max="11020" width="8.5" customWidth="1"/>
    <col min="11021" max="11021" width="7.125" customWidth="1"/>
    <col min="11265" max="11265" width="3.5" customWidth="1"/>
    <col min="11266" max="11266" width="5" customWidth="1"/>
    <col min="11267" max="11267" width="6.875" customWidth="1"/>
    <col min="11268" max="11268" width="9.25" customWidth="1"/>
    <col min="11269" max="11276" width="8.5" customWidth="1"/>
    <col min="11277" max="11277" width="7.125" customWidth="1"/>
    <col min="11521" max="11521" width="3.5" customWidth="1"/>
    <col min="11522" max="11522" width="5" customWidth="1"/>
    <col min="11523" max="11523" width="6.875" customWidth="1"/>
    <col min="11524" max="11524" width="9.25" customWidth="1"/>
    <col min="11525" max="11532" width="8.5" customWidth="1"/>
    <col min="11533" max="11533" width="7.125" customWidth="1"/>
    <col min="11777" max="11777" width="3.5" customWidth="1"/>
    <col min="11778" max="11778" width="5" customWidth="1"/>
    <col min="11779" max="11779" width="6.875" customWidth="1"/>
    <col min="11780" max="11780" width="9.25" customWidth="1"/>
    <col min="11781" max="11788" width="8.5" customWidth="1"/>
    <col min="11789" max="11789" width="7.125" customWidth="1"/>
    <col min="12033" max="12033" width="3.5" customWidth="1"/>
    <col min="12034" max="12034" width="5" customWidth="1"/>
    <col min="12035" max="12035" width="6.875" customWidth="1"/>
    <col min="12036" max="12036" width="9.25" customWidth="1"/>
    <col min="12037" max="12044" width="8.5" customWidth="1"/>
    <col min="12045" max="12045" width="7.125" customWidth="1"/>
    <col min="12289" max="12289" width="3.5" customWidth="1"/>
    <col min="12290" max="12290" width="5" customWidth="1"/>
    <col min="12291" max="12291" width="6.875" customWidth="1"/>
    <col min="12292" max="12292" width="9.25" customWidth="1"/>
    <col min="12293" max="12300" width="8.5" customWidth="1"/>
    <col min="12301" max="12301" width="7.125" customWidth="1"/>
    <col min="12545" max="12545" width="3.5" customWidth="1"/>
    <col min="12546" max="12546" width="5" customWidth="1"/>
    <col min="12547" max="12547" width="6.875" customWidth="1"/>
    <col min="12548" max="12548" width="9.25" customWidth="1"/>
    <col min="12549" max="12556" width="8.5" customWidth="1"/>
    <col min="12557" max="12557" width="7.125" customWidth="1"/>
    <col min="12801" max="12801" width="3.5" customWidth="1"/>
    <col min="12802" max="12802" width="5" customWidth="1"/>
    <col min="12803" max="12803" width="6.875" customWidth="1"/>
    <col min="12804" max="12804" width="9.25" customWidth="1"/>
    <col min="12805" max="12812" width="8.5" customWidth="1"/>
    <col min="12813" max="12813" width="7.125" customWidth="1"/>
    <col min="13057" max="13057" width="3.5" customWidth="1"/>
    <col min="13058" max="13058" width="5" customWidth="1"/>
    <col min="13059" max="13059" width="6.875" customWidth="1"/>
    <col min="13060" max="13060" width="9.25" customWidth="1"/>
    <col min="13061" max="13068" width="8.5" customWidth="1"/>
    <col min="13069" max="13069" width="7.125" customWidth="1"/>
    <col min="13313" max="13313" width="3.5" customWidth="1"/>
    <col min="13314" max="13314" width="5" customWidth="1"/>
    <col min="13315" max="13315" width="6.875" customWidth="1"/>
    <col min="13316" max="13316" width="9.25" customWidth="1"/>
    <col min="13317" max="13324" width="8.5" customWidth="1"/>
    <col min="13325" max="13325" width="7.125" customWidth="1"/>
    <col min="13569" max="13569" width="3.5" customWidth="1"/>
    <col min="13570" max="13570" width="5" customWidth="1"/>
    <col min="13571" max="13571" width="6.875" customWidth="1"/>
    <col min="13572" max="13572" width="9.25" customWidth="1"/>
    <col min="13573" max="13580" width="8.5" customWidth="1"/>
    <col min="13581" max="13581" width="7.125" customWidth="1"/>
    <col min="13825" max="13825" width="3.5" customWidth="1"/>
    <col min="13826" max="13826" width="5" customWidth="1"/>
    <col min="13827" max="13827" width="6.875" customWidth="1"/>
    <col min="13828" max="13828" width="9.25" customWidth="1"/>
    <col min="13829" max="13836" width="8.5" customWidth="1"/>
    <col min="13837" max="13837" width="7.125" customWidth="1"/>
    <col min="14081" max="14081" width="3.5" customWidth="1"/>
    <col min="14082" max="14082" width="5" customWidth="1"/>
    <col min="14083" max="14083" width="6.875" customWidth="1"/>
    <col min="14084" max="14084" width="9.25" customWidth="1"/>
    <col min="14085" max="14092" width="8.5" customWidth="1"/>
    <col min="14093" max="14093" width="7.125" customWidth="1"/>
    <col min="14337" max="14337" width="3.5" customWidth="1"/>
    <col min="14338" max="14338" width="5" customWidth="1"/>
    <col min="14339" max="14339" width="6.875" customWidth="1"/>
    <col min="14340" max="14340" width="9.25" customWidth="1"/>
    <col min="14341" max="14348" width="8.5" customWidth="1"/>
    <col min="14349" max="14349" width="7.125" customWidth="1"/>
    <col min="14593" max="14593" width="3.5" customWidth="1"/>
    <col min="14594" max="14594" width="5" customWidth="1"/>
    <col min="14595" max="14595" width="6.875" customWidth="1"/>
    <col min="14596" max="14596" width="9.25" customWidth="1"/>
    <col min="14597" max="14604" width="8.5" customWidth="1"/>
    <col min="14605" max="14605" width="7.125" customWidth="1"/>
    <col min="14849" max="14849" width="3.5" customWidth="1"/>
    <col min="14850" max="14850" width="5" customWidth="1"/>
    <col min="14851" max="14851" width="6.875" customWidth="1"/>
    <col min="14852" max="14852" width="9.25" customWidth="1"/>
    <col min="14853" max="14860" width="8.5" customWidth="1"/>
    <col min="14861" max="14861" width="7.125" customWidth="1"/>
    <col min="15105" max="15105" width="3.5" customWidth="1"/>
    <col min="15106" max="15106" width="5" customWidth="1"/>
    <col min="15107" max="15107" width="6.875" customWidth="1"/>
    <col min="15108" max="15108" width="9.25" customWidth="1"/>
    <col min="15109" max="15116" width="8.5" customWidth="1"/>
    <col min="15117" max="15117" width="7.125" customWidth="1"/>
    <col min="15361" max="15361" width="3.5" customWidth="1"/>
    <col min="15362" max="15362" width="5" customWidth="1"/>
    <col min="15363" max="15363" width="6.875" customWidth="1"/>
    <col min="15364" max="15364" width="9.25" customWidth="1"/>
    <col min="15365" max="15372" width="8.5" customWidth="1"/>
    <col min="15373" max="15373" width="7.125" customWidth="1"/>
    <col min="15617" max="15617" width="3.5" customWidth="1"/>
    <col min="15618" max="15618" width="5" customWidth="1"/>
    <col min="15619" max="15619" width="6.875" customWidth="1"/>
    <col min="15620" max="15620" width="9.25" customWidth="1"/>
    <col min="15621" max="15628" width="8.5" customWidth="1"/>
    <col min="15629" max="15629" width="7.125" customWidth="1"/>
    <col min="15873" max="15873" width="3.5" customWidth="1"/>
    <col min="15874" max="15874" width="5" customWidth="1"/>
    <col min="15875" max="15875" width="6.875" customWidth="1"/>
    <col min="15876" max="15876" width="9.25" customWidth="1"/>
    <col min="15877" max="15884" width="8.5" customWidth="1"/>
    <col min="15885" max="15885" width="7.125" customWidth="1"/>
    <col min="16129" max="16129" width="3.5" customWidth="1"/>
    <col min="16130" max="16130" width="5" customWidth="1"/>
    <col min="16131" max="16131" width="6.875" customWidth="1"/>
    <col min="16132" max="16132" width="9.25" customWidth="1"/>
    <col min="16133" max="16140" width="8.5" customWidth="1"/>
    <col min="16141" max="16141" width="7.125" customWidth="1"/>
  </cols>
  <sheetData>
    <row r="1" spans="2:13" ht="29.25" customHeight="1">
      <c r="L1" s="140" t="s">
        <v>208</v>
      </c>
    </row>
    <row r="2" spans="2:13" ht="16.5" customHeight="1">
      <c r="M2" s="141"/>
    </row>
    <row r="3" spans="2:13" ht="17.25">
      <c r="C3" s="177" t="s">
        <v>273</v>
      </c>
      <c r="D3" s="177"/>
      <c r="E3" s="177"/>
      <c r="F3" s="177"/>
      <c r="G3" s="177"/>
      <c r="H3" s="177"/>
      <c r="I3" s="177"/>
      <c r="J3" s="177"/>
      <c r="K3" s="177"/>
      <c r="L3" s="177"/>
    </row>
    <row r="4" spans="2:13" ht="17.25">
      <c r="C4" s="48"/>
      <c r="D4" s="48"/>
      <c r="E4" s="48"/>
      <c r="F4" s="48"/>
      <c r="G4" s="48"/>
      <c r="H4" s="48"/>
      <c r="I4" s="48"/>
      <c r="J4" s="48"/>
      <c r="K4" s="48"/>
    </row>
    <row r="6" spans="2:13" ht="14.25">
      <c r="B6" s="53" t="s">
        <v>210</v>
      </c>
      <c r="D6" s="53"/>
      <c r="E6" s="53"/>
      <c r="F6" s="53"/>
      <c r="G6" s="53"/>
      <c r="H6" s="53"/>
      <c r="I6" s="53"/>
      <c r="J6" s="53"/>
      <c r="K6" s="53"/>
    </row>
    <row r="7" spans="2:13" s="2" customFormat="1" ht="12.75">
      <c r="C7" s="196"/>
      <c r="D7" s="196"/>
      <c r="E7" s="196"/>
      <c r="F7" s="196"/>
      <c r="G7" s="196"/>
      <c r="H7" s="196"/>
      <c r="I7" s="196"/>
      <c r="J7" s="196"/>
      <c r="K7" s="196"/>
    </row>
    <row r="8" spans="2:13" s="2" customFormat="1" ht="12.75">
      <c r="C8" s="2" t="s">
        <v>211</v>
      </c>
    </row>
    <row r="9" spans="2:13" s="2" customFormat="1" ht="12.75">
      <c r="C9" s="3" t="s">
        <v>6</v>
      </c>
      <c r="D9" s="2" t="s">
        <v>3</v>
      </c>
    </row>
    <row r="10" spans="2:13" s="2" customFormat="1" ht="12.75">
      <c r="C10" s="3"/>
    </row>
    <row r="11" spans="2:13" s="2" customFormat="1" ht="12.75">
      <c r="C11" s="2" t="s">
        <v>212</v>
      </c>
    </row>
    <row r="12" spans="2:13" s="2" customFormat="1" ht="12.75">
      <c r="C12" s="3" t="s">
        <v>6</v>
      </c>
      <c r="D12" s="2" t="s">
        <v>3</v>
      </c>
    </row>
    <row r="13" spans="2:13" s="2" customFormat="1" ht="12.75"/>
    <row r="14" spans="2:13" s="2" customFormat="1" ht="12.75">
      <c r="C14" s="2" t="s">
        <v>213</v>
      </c>
    </row>
    <row r="15" spans="2:13" s="2" customFormat="1" ht="12.75">
      <c r="C15" s="3" t="s">
        <v>6</v>
      </c>
      <c r="D15" s="2" t="s">
        <v>214</v>
      </c>
    </row>
    <row r="16" spans="2:13" s="2" customFormat="1" ht="12.75">
      <c r="C16" s="3" t="s">
        <v>6</v>
      </c>
      <c r="D16" s="2" t="s">
        <v>268</v>
      </c>
    </row>
    <row r="17" spans="2:11" s="2" customFormat="1" ht="12.75"/>
    <row r="18" spans="2:11" s="2" customFormat="1" ht="12.75">
      <c r="C18" s="2" t="s">
        <v>217</v>
      </c>
    </row>
    <row r="19" spans="2:11" s="2" customFormat="1" ht="12.75">
      <c r="C19" s="3" t="s">
        <v>6</v>
      </c>
      <c r="D19" s="2" t="s">
        <v>15</v>
      </c>
      <c r="F19" s="2" t="s">
        <v>3</v>
      </c>
    </row>
    <row r="20" spans="2:11" s="2" customFormat="1" ht="12.75">
      <c r="C20" s="3" t="s">
        <v>6</v>
      </c>
      <c r="D20" s="2" t="s">
        <v>19</v>
      </c>
      <c r="F20" s="2" t="s">
        <v>218</v>
      </c>
    </row>
    <row r="21" spans="2:11" s="2" customFormat="1" ht="12.75">
      <c r="C21" s="3"/>
      <c r="F21" s="2" t="s">
        <v>219</v>
      </c>
    </row>
    <row r="22" spans="2:11" s="2" customFormat="1" ht="12.75">
      <c r="C22" s="3"/>
      <c r="F22" s="2" t="s">
        <v>220</v>
      </c>
    </row>
    <row r="23" spans="2:11" s="2" customFormat="1" ht="12.75">
      <c r="C23" s="3" t="s">
        <v>6</v>
      </c>
      <c r="D23" s="2" t="s">
        <v>22</v>
      </c>
      <c r="F23" s="2" t="s">
        <v>3</v>
      </c>
    </row>
    <row r="24" spans="2:11" s="2" customFormat="1" ht="12.75"/>
    <row r="25" spans="2:11" s="2" customFormat="1" ht="12.75"/>
    <row r="26" spans="2:11" ht="14.25">
      <c r="B26" s="53" t="s">
        <v>221</v>
      </c>
      <c r="D26" s="53"/>
      <c r="E26" s="53"/>
      <c r="F26" s="53"/>
      <c r="G26" s="53"/>
      <c r="H26" s="53"/>
      <c r="I26" s="53"/>
      <c r="J26" s="53"/>
      <c r="K26" s="53"/>
    </row>
    <row r="27" spans="2:11" s="2" customFormat="1" ht="12.75">
      <c r="C27" s="3" t="s">
        <v>6</v>
      </c>
      <c r="D27" s="2" t="s">
        <v>3</v>
      </c>
    </row>
    <row r="28" spans="2:11" s="2" customFormat="1" ht="12.75">
      <c r="C28" s="196"/>
      <c r="D28" s="196"/>
      <c r="E28" s="196"/>
      <c r="F28" s="196"/>
      <c r="G28" s="196"/>
      <c r="H28" s="196"/>
      <c r="I28" s="196"/>
      <c r="J28" s="196"/>
      <c r="K28" s="196"/>
    </row>
    <row r="29" spans="2:11" s="2" customFormat="1" ht="12.75"/>
    <row r="30" spans="2:11" ht="14.25">
      <c r="B30" s="53" t="s">
        <v>222</v>
      </c>
      <c r="D30" s="53"/>
      <c r="E30" s="53"/>
      <c r="F30" s="53"/>
      <c r="G30" s="53"/>
      <c r="H30" s="53"/>
      <c r="I30" s="53"/>
      <c r="J30" s="53"/>
      <c r="K30" s="53"/>
    </row>
    <row r="31" spans="2:11" s="2" customFormat="1" ht="12.75">
      <c r="C31" s="8"/>
      <c r="D31" s="8"/>
      <c r="E31" s="8"/>
      <c r="F31" s="8"/>
      <c r="G31" s="8"/>
      <c r="H31" s="8"/>
      <c r="I31" s="8"/>
      <c r="J31" s="8"/>
      <c r="K31" s="8"/>
    </row>
    <row r="32" spans="2:11" s="2" customFormat="1" ht="12.75">
      <c r="C32" s="196" t="s">
        <v>223</v>
      </c>
      <c r="D32" s="196"/>
      <c r="E32" s="196"/>
      <c r="F32" s="196"/>
      <c r="G32" s="196"/>
      <c r="H32" s="196"/>
      <c r="I32" s="196"/>
      <c r="J32" s="196"/>
      <c r="K32" s="196"/>
    </row>
    <row r="33" spans="2:14" s="2" customFormat="1" ht="12.75"/>
    <row r="34" spans="2:14" s="2" customFormat="1" ht="12.75"/>
    <row r="35" spans="2:14" ht="24.75" customHeight="1">
      <c r="B35" s="54" t="s">
        <v>224</v>
      </c>
      <c r="D35" s="54"/>
      <c r="E35" s="54"/>
      <c r="F35" s="54"/>
      <c r="G35" s="54"/>
      <c r="H35" s="54"/>
      <c r="I35" s="54"/>
      <c r="J35" s="54"/>
      <c r="K35" s="54"/>
    </row>
    <row r="36" spans="2:14" s="4" customFormat="1" ht="16.5" customHeight="1">
      <c r="C36" s="207" t="s">
        <v>225</v>
      </c>
      <c r="D36" s="207"/>
      <c r="E36" s="207"/>
      <c r="F36" s="207"/>
      <c r="G36" s="207"/>
      <c r="H36" s="207"/>
      <c r="I36" s="207"/>
      <c r="J36" s="207"/>
      <c r="K36" s="207"/>
    </row>
    <row r="37" spans="2:14" s="2" customFormat="1" ht="14.25" customHeight="1">
      <c r="C37" s="237" t="s">
        <v>274</v>
      </c>
      <c r="D37" s="237"/>
      <c r="E37" s="237"/>
      <c r="F37" s="237"/>
      <c r="G37" s="237"/>
      <c r="H37" s="237"/>
      <c r="I37" s="237"/>
      <c r="J37" s="237"/>
      <c r="K37" s="237"/>
      <c r="L37" s="237"/>
      <c r="M37" s="237"/>
    </row>
    <row r="38" spans="2:14" s="2" customFormat="1" ht="14.25" customHeight="1">
      <c r="C38" s="237" t="s">
        <v>270</v>
      </c>
      <c r="D38" s="237"/>
      <c r="E38" s="237"/>
      <c r="F38" s="237"/>
      <c r="G38" s="237"/>
      <c r="H38" s="237"/>
      <c r="I38" s="237"/>
      <c r="J38" s="237"/>
      <c r="K38" s="237"/>
      <c r="L38" s="237"/>
      <c r="M38" s="237"/>
    </row>
    <row r="39" spans="2:14" s="2" customFormat="1" ht="14.25" customHeight="1">
      <c r="C39" s="237" t="s">
        <v>271</v>
      </c>
      <c r="D39" s="237"/>
      <c r="E39" s="237"/>
      <c r="F39" s="237"/>
      <c r="G39" s="237"/>
      <c r="H39" s="237"/>
      <c r="I39" s="237"/>
      <c r="J39" s="237"/>
      <c r="K39" s="237"/>
      <c r="L39" s="237"/>
      <c r="M39" s="237"/>
    </row>
    <row r="40" spans="2:14" s="2" customFormat="1" ht="12.75">
      <c r="C40" s="208"/>
      <c r="D40" s="208"/>
      <c r="E40" s="208"/>
      <c r="F40" s="208"/>
      <c r="G40" s="208"/>
      <c r="H40" s="208"/>
      <c r="I40" s="208"/>
      <c r="J40" s="208"/>
      <c r="K40" s="208"/>
    </row>
    <row r="41" spans="2:14" s="2" customFormat="1" ht="12.75"/>
    <row r="42" spans="2:14" ht="14.25">
      <c r="B42" s="53" t="s">
        <v>234</v>
      </c>
      <c r="D42" s="53"/>
      <c r="E42" s="53"/>
      <c r="F42" s="53"/>
      <c r="G42" s="53"/>
      <c r="H42" s="53"/>
      <c r="I42" s="53"/>
      <c r="J42" s="53"/>
      <c r="K42" s="53"/>
    </row>
    <row r="43" spans="2:14" s="2" customFormat="1" ht="12.75"/>
    <row r="44" spans="2:14" s="2" customFormat="1" ht="12.75">
      <c r="C44" s="2" t="s">
        <v>149</v>
      </c>
    </row>
    <row r="45" spans="2:14" s="2" customFormat="1" ht="12.75">
      <c r="L45" s="3" t="s">
        <v>170</v>
      </c>
    </row>
    <row r="46" spans="2:14" s="2" customFormat="1" ht="12.75">
      <c r="C46" s="165" t="s">
        <v>151</v>
      </c>
      <c r="D46" s="165"/>
      <c r="E46" s="165" t="s">
        <v>152</v>
      </c>
      <c r="F46" s="165"/>
      <c r="G46" s="165" t="s">
        <v>153</v>
      </c>
      <c r="H46" s="165"/>
      <c r="I46" s="165" t="s">
        <v>154</v>
      </c>
      <c r="J46" s="165"/>
      <c r="K46" s="165" t="s">
        <v>155</v>
      </c>
      <c r="L46" s="165"/>
      <c r="N46" s="2" t="s">
        <v>235</v>
      </c>
    </row>
    <row r="47" spans="2:14" s="2" customFormat="1" ht="12.75">
      <c r="C47" s="200" t="s">
        <v>157</v>
      </c>
      <c r="D47" s="200"/>
      <c r="E47" s="167">
        <v>14392177</v>
      </c>
      <c r="F47" s="167"/>
      <c r="G47" s="167"/>
      <c r="H47" s="167"/>
      <c r="I47" s="167">
        <v>660788</v>
      </c>
      <c r="J47" s="167"/>
      <c r="K47" s="167">
        <f>E47+G47-I47</f>
        <v>13731389</v>
      </c>
      <c r="L47" s="167"/>
    </row>
    <row r="48" spans="2:14" s="2" customFormat="1" ht="12.75">
      <c r="C48" s="200"/>
      <c r="D48" s="200"/>
      <c r="E48" s="167"/>
      <c r="F48" s="167"/>
      <c r="G48" s="167"/>
      <c r="H48" s="167"/>
      <c r="I48" s="167"/>
      <c r="J48" s="167"/>
      <c r="K48" s="167"/>
      <c r="L48" s="167"/>
    </row>
    <row r="49" spans="2:12" s="2" customFormat="1" ht="12.75" hidden="1">
      <c r="C49" s="200"/>
      <c r="D49" s="200"/>
      <c r="E49" s="167"/>
      <c r="F49" s="167"/>
      <c r="G49" s="167"/>
      <c r="H49" s="167"/>
      <c r="I49" s="167"/>
      <c r="J49" s="167"/>
      <c r="K49" s="167"/>
      <c r="L49" s="167"/>
    </row>
    <row r="50" spans="2:12" s="2" customFormat="1" ht="12.75">
      <c r="C50" s="200"/>
      <c r="D50" s="200"/>
      <c r="E50" s="167"/>
      <c r="F50" s="167"/>
      <c r="G50" s="167"/>
      <c r="H50" s="167"/>
      <c r="I50" s="167"/>
      <c r="J50" s="167"/>
      <c r="K50" s="167"/>
      <c r="L50" s="167"/>
    </row>
    <row r="51" spans="2:12" s="2" customFormat="1" ht="12.75">
      <c r="C51" s="165" t="s">
        <v>158</v>
      </c>
      <c r="D51" s="165"/>
      <c r="E51" s="167">
        <f>SUM(E47:F50)</f>
        <v>14392177</v>
      </c>
      <c r="F51" s="167"/>
      <c r="G51" s="167">
        <f>SUM(G47:H50)</f>
        <v>0</v>
      </c>
      <c r="H51" s="167"/>
      <c r="I51" s="167">
        <f>SUM(I47:J50)</f>
        <v>660788</v>
      </c>
      <c r="J51" s="167"/>
      <c r="K51" s="167">
        <f>SUM(K47:L50)</f>
        <v>13731389</v>
      </c>
      <c r="L51" s="167"/>
    </row>
    <row r="52" spans="2:12" s="2" customFormat="1" ht="12.75"/>
    <row r="53" spans="2:12" ht="14.25" customHeight="1">
      <c r="B53" s="5" t="s">
        <v>272</v>
      </c>
      <c r="D53" s="5"/>
      <c r="E53" s="5"/>
      <c r="F53" s="5"/>
      <c r="G53" s="5"/>
      <c r="H53" s="5"/>
      <c r="I53" s="5"/>
      <c r="J53" s="5"/>
      <c r="K53" s="5"/>
    </row>
    <row r="54" spans="2:12" ht="15.75" customHeight="1">
      <c r="B54" s="233"/>
      <c r="C54" s="233"/>
      <c r="D54" s="5"/>
      <c r="E54" s="5"/>
      <c r="F54" s="5"/>
      <c r="G54" s="5"/>
      <c r="H54" s="5"/>
      <c r="I54" s="5"/>
      <c r="J54" s="5"/>
      <c r="K54" s="5"/>
    </row>
    <row r="55" spans="2:12" s="2" customFormat="1" ht="12.75">
      <c r="C55" s="57" t="s">
        <v>3</v>
      </c>
      <c r="D55" s="57"/>
      <c r="E55" s="57"/>
      <c r="F55" s="57"/>
      <c r="G55" s="57"/>
      <c r="H55" s="57"/>
      <c r="I55" s="57"/>
      <c r="J55" s="57"/>
      <c r="K55" s="57"/>
    </row>
    <row r="56" spans="2:12" s="2" customFormat="1" ht="12.75" hidden="1">
      <c r="B56" s="1" t="s">
        <v>238</v>
      </c>
      <c r="C56" s="57" t="s">
        <v>239</v>
      </c>
      <c r="D56" s="57"/>
      <c r="E56" s="57"/>
      <c r="F56" s="57"/>
      <c r="G56" s="57"/>
      <c r="H56" s="57"/>
      <c r="I56" s="57"/>
      <c r="J56" s="57"/>
      <c r="K56" s="57"/>
    </row>
    <row r="57" spans="2:12" s="2" customFormat="1" ht="12.75" hidden="1">
      <c r="C57" s="58" t="s">
        <v>240</v>
      </c>
      <c r="D57" s="58"/>
      <c r="E57" s="58"/>
      <c r="F57" s="58"/>
      <c r="G57" s="58"/>
      <c r="H57" s="58"/>
      <c r="I57" s="58"/>
      <c r="J57" s="58"/>
      <c r="K57" s="58"/>
    </row>
    <row r="58" spans="2:12" s="2" customFormat="1" ht="12.75">
      <c r="D58" s="58"/>
      <c r="E58" s="58"/>
      <c r="F58" s="58"/>
      <c r="G58" s="58"/>
      <c r="H58" s="58"/>
      <c r="I58" s="58"/>
      <c r="J58" s="58"/>
      <c r="K58" s="58"/>
    </row>
    <row r="59" spans="2:12" s="2" customFormat="1" ht="12.75">
      <c r="C59" s="58"/>
      <c r="D59" s="58"/>
      <c r="E59" s="58"/>
      <c r="F59" s="58"/>
      <c r="G59" s="58"/>
      <c r="H59" s="58"/>
      <c r="I59" s="58"/>
      <c r="J59" s="58"/>
      <c r="K59" s="58"/>
    </row>
    <row r="60" spans="2:12" s="2" customFormat="1" ht="12.75">
      <c r="C60" s="58"/>
      <c r="D60" s="58"/>
      <c r="E60" s="58"/>
      <c r="F60" s="58"/>
      <c r="G60" s="58"/>
      <c r="H60" s="58"/>
      <c r="I60" s="58"/>
      <c r="J60" s="58"/>
      <c r="K60" s="58"/>
    </row>
    <row r="61" spans="2:12" s="2" customFormat="1" ht="12.75"/>
    <row r="62" spans="2:12" ht="14.25">
      <c r="B62" s="53" t="s">
        <v>241</v>
      </c>
      <c r="D62" s="53"/>
      <c r="E62" s="53"/>
      <c r="F62" s="53"/>
      <c r="G62" s="53"/>
      <c r="H62" s="53"/>
      <c r="I62" s="53"/>
      <c r="J62" s="53"/>
      <c r="K62" s="53"/>
    </row>
    <row r="63" spans="2:12" s="2" customFormat="1" ht="7.5" customHeight="1"/>
    <row r="64" spans="2:12" s="2" customFormat="1" ht="3" customHeight="1"/>
    <row r="65" spans="2:13" s="2" customFormat="1" ht="12.75">
      <c r="C65" s="2" t="s">
        <v>242</v>
      </c>
    </row>
    <row r="66" spans="2:13" s="2" customFormat="1" ht="13.5" customHeight="1">
      <c r="D66" s="2" t="s">
        <v>162</v>
      </c>
      <c r="G66" s="188">
        <v>0</v>
      </c>
      <c r="H66" s="188"/>
      <c r="I66" s="2" t="s">
        <v>163</v>
      </c>
    </row>
    <row r="67" spans="2:13" s="2" customFormat="1" ht="14.25" customHeight="1" thickBot="1">
      <c r="D67" s="2" t="s">
        <v>164</v>
      </c>
      <c r="G67" s="189">
        <v>0</v>
      </c>
      <c r="H67" s="189"/>
      <c r="I67" s="2" t="s">
        <v>163</v>
      </c>
    </row>
    <row r="68" spans="2:13" s="2" customFormat="1" ht="13.5" customHeight="1">
      <c r="D68" s="13"/>
      <c r="E68" s="13" t="s">
        <v>165</v>
      </c>
      <c r="F68" s="13"/>
      <c r="G68" s="201">
        <f>SUM(G66:H67)</f>
        <v>0</v>
      </c>
      <c r="H68" s="201"/>
      <c r="I68" s="2" t="s">
        <v>163</v>
      </c>
    </row>
    <row r="69" spans="2:13" s="2" customFormat="1" ht="6.75" customHeight="1"/>
    <row r="70" spans="2:13" s="2" customFormat="1" ht="6" customHeight="1"/>
    <row r="71" spans="2:13" s="2" customFormat="1" ht="12.75">
      <c r="C71" s="2" t="s">
        <v>243</v>
      </c>
      <c r="L71" s="194" t="s">
        <v>3</v>
      </c>
      <c r="M71" s="194"/>
    </row>
    <row r="72" spans="2:13" s="2" customFormat="1" thickBot="1">
      <c r="D72" s="2" t="s">
        <v>167</v>
      </c>
      <c r="G72" s="3"/>
      <c r="H72" s="3"/>
      <c r="I72" s="188">
        <v>0</v>
      </c>
      <c r="J72" s="188"/>
      <c r="K72" s="2" t="s">
        <v>163</v>
      </c>
    </row>
    <row r="73" spans="2:13" s="2" customFormat="1" hidden="1" thickBot="1">
      <c r="D73" s="202" t="s">
        <v>244</v>
      </c>
      <c r="E73" s="202"/>
      <c r="F73" s="202"/>
      <c r="G73" s="202"/>
      <c r="H73" s="202"/>
      <c r="I73" s="189">
        <v>0</v>
      </c>
      <c r="J73" s="189"/>
      <c r="K73" s="2" t="s">
        <v>163</v>
      </c>
    </row>
    <row r="74" spans="2:13" s="2" customFormat="1" ht="12.75">
      <c r="D74" s="13"/>
      <c r="E74" s="13" t="s">
        <v>165</v>
      </c>
      <c r="F74" s="13"/>
      <c r="G74" s="13"/>
      <c r="H74" s="12"/>
      <c r="I74" s="201">
        <f>SUM(I72:J73)</f>
        <v>0</v>
      </c>
      <c r="J74" s="201"/>
      <c r="K74" s="2" t="s">
        <v>163</v>
      </c>
    </row>
    <row r="75" spans="2:13" s="2" customFormat="1" ht="6" customHeight="1"/>
    <row r="76" spans="2:13" s="2" customFormat="1" ht="12.75"/>
    <row r="77" spans="2:13" s="2" customFormat="1" ht="12.75"/>
    <row r="78" spans="2:13" s="2" customFormat="1" ht="12.75"/>
    <row r="79" spans="2:13" ht="14.25">
      <c r="B79" s="53" t="s">
        <v>245</v>
      </c>
      <c r="D79" s="53"/>
      <c r="E79" s="53"/>
      <c r="F79" s="53"/>
      <c r="G79" s="53"/>
      <c r="H79" s="53"/>
      <c r="I79" s="53"/>
      <c r="J79" s="53"/>
      <c r="K79" s="53"/>
    </row>
    <row r="80" spans="2:13">
      <c r="C80" s="11" t="s">
        <v>246</v>
      </c>
    </row>
    <row r="81" spans="2:14" s="2" customFormat="1" ht="7.5" customHeight="1"/>
    <row r="82" spans="2:14" s="2" customFormat="1" ht="12.75">
      <c r="C82" s="2" t="s">
        <v>247</v>
      </c>
    </row>
    <row r="83" spans="2:14" s="2" customFormat="1" ht="12.75">
      <c r="J83" s="3" t="s">
        <v>170</v>
      </c>
    </row>
    <row r="84" spans="2:14" s="2" customFormat="1" ht="12.75">
      <c r="C84" s="165"/>
      <c r="D84" s="165"/>
      <c r="E84" s="165" t="s">
        <v>171</v>
      </c>
      <c r="F84" s="165"/>
      <c r="G84" s="165" t="s">
        <v>172</v>
      </c>
      <c r="H84" s="165"/>
      <c r="I84" s="165" t="s">
        <v>155</v>
      </c>
      <c r="J84" s="165"/>
    </row>
    <row r="85" spans="2:14" s="2" customFormat="1" ht="12.75">
      <c r="C85" s="200" t="s">
        <v>173</v>
      </c>
      <c r="D85" s="200"/>
      <c r="E85" s="166">
        <f>27041048+9815809</f>
        <v>36856857</v>
      </c>
      <c r="F85" s="166"/>
      <c r="G85" s="166">
        <f>13657091+9468377</f>
        <v>23125468</v>
      </c>
      <c r="H85" s="166"/>
      <c r="I85" s="166">
        <f>E85-G85</f>
        <v>13731389</v>
      </c>
      <c r="J85" s="166"/>
      <c r="N85" s="2" t="s">
        <v>248</v>
      </c>
    </row>
    <row r="86" spans="2:14" s="2" customFormat="1" ht="12.75">
      <c r="C86" s="200" t="s">
        <v>157</v>
      </c>
      <c r="D86" s="200"/>
      <c r="E86" s="166">
        <v>2575418</v>
      </c>
      <c r="F86" s="166"/>
      <c r="G86" s="166">
        <v>2571876</v>
      </c>
      <c r="H86" s="166"/>
      <c r="I86" s="166">
        <f t="shared" ref="I86:I91" si="0">E86-G86</f>
        <v>3542</v>
      </c>
      <c r="J86" s="166"/>
      <c r="N86" s="2" t="s">
        <v>249</v>
      </c>
    </row>
    <row r="87" spans="2:14" s="2" customFormat="1" ht="12.75">
      <c r="C87" s="200" t="s">
        <v>175</v>
      </c>
      <c r="D87" s="200"/>
      <c r="E87" s="166">
        <v>1653203</v>
      </c>
      <c r="F87" s="166"/>
      <c r="G87" s="166">
        <v>1489408</v>
      </c>
      <c r="H87" s="166"/>
      <c r="I87" s="166">
        <f t="shared" si="0"/>
        <v>163795</v>
      </c>
      <c r="J87" s="166"/>
    </row>
    <row r="88" spans="2:14" s="2" customFormat="1" ht="12.75" hidden="1">
      <c r="C88" s="200" t="s">
        <v>176</v>
      </c>
      <c r="D88" s="200"/>
      <c r="E88" s="166"/>
      <c r="F88" s="166"/>
      <c r="G88" s="166"/>
      <c r="H88" s="166"/>
      <c r="I88" s="166">
        <f t="shared" si="0"/>
        <v>0</v>
      </c>
      <c r="J88" s="166"/>
    </row>
    <row r="89" spans="2:14" s="2" customFormat="1" ht="12.75" hidden="1">
      <c r="C89" s="200" t="s">
        <v>250</v>
      </c>
      <c r="D89" s="200"/>
      <c r="E89" s="166"/>
      <c r="F89" s="166"/>
      <c r="G89" s="166"/>
      <c r="H89" s="166"/>
      <c r="I89" s="166">
        <f t="shared" si="0"/>
        <v>0</v>
      </c>
      <c r="J89" s="166"/>
    </row>
    <row r="90" spans="2:14" s="2" customFormat="1" ht="12.75">
      <c r="C90" s="200" t="s">
        <v>178</v>
      </c>
      <c r="D90" s="200"/>
      <c r="E90" s="166">
        <v>6345159</v>
      </c>
      <c r="F90" s="166"/>
      <c r="G90" s="166">
        <v>4241666</v>
      </c>
      <c r="H90" s="166"/>
      <c r="I90" s="166">
        <f t="shared" si="0"/>
        <v>2103493</v>
      </c>
      <c r="J90" s="166"/>
    </row>
    <row r="91" spans="2:14" s="2" customFormat="1" ht="12.75" hidden="1">
      <c r="C91" s="200" t="s">
        <v>179</v>
      </c>
      <c r="D91" s="200"/>
      <c r="E91" s="166"/>
      <c r="F91" s="166"/>
      <c r="G91" s="166"/>
      <c r="H91" s="166"/>
      <c r="I91" s="167">
        <f t="shared" si="0"/>
        <v>0</v>
      </c>
      <c r="J91" s="167"/>
    </row>
    <row r="92" spans="2:14" s="2" customFormat="1" ht="12.75" hidden="1">
      <c r="C92" s="174" t="s">
        <v>275</v>
      </c>
      <c r="D92" s="175"/>
      <c r="E92" s="166"/>
      <c r="F92" s="166"/>
      <c r="G92" s="166"/>
      <c r="H92" s="166"/>
      <c r="I92" s="167">
        <f>E92-G92</f>
        <v>0</v>
      </c>
      <c r="J92" s="167"/>
    </row>
    <row r="93" spans="2:14" s="2" customFormat="1" ht="12.75">
      <c r="C93" s="165" t="s">
        <v>158</v>
      </c>
      <c r="D93" s="165"/>
      <c r="E93" s="167">
        <f>SUM(E85:F92)</f>
        <v>47430637</v>
      </c>
      <c r="F93" s="167"/>
      <c r="G93" s="167">
        <f>SUM(G85:H92)</f>
        <v>31428418</v>
      </c>
      <c r="H93" s="167"/>
      <c r="I93" s="167">
        <f>SUM(I85:J92)</f>
        <v>16002219</v>
      </c>
      <c r="J93" s="167"/>
    </row>
    <row r="94" spans="2:14" s="2" customFormat="1" ht="13.5" customHeight="1"/>
    <row r="95" spans="2:14" s="2" customFormat="1" ht="13.5" customHeight="1"/>
    <row r="96" spans="2:14" ht="17.25" customHeight="1">
      <c r="B96" s="53" t="s">
        <v>251</v>
      </c>
      <c r="D96" s="53"/>
      <c r="E96" s="53"/>
      <c r="F96" s="53"/>
      <c r="G96" s="53"/>
      <c r="H96" s="53"/>
      <c r="I96" s="53"/>
      <c r="J96" s="53"/>
      <c r="K96" s="53"/>
    </row>
    <row r="97" spans="2:13">
      <c r="C97" s="11" t="s">
        <v>246</v>
      </c>
    </row>
    <row r="98" spans="2:13" s="2" customFormat="1" ht="6.75" customHeight="1"/>
    <row r="99" spans="2:13" s="2" customFormat="1" ht="12.75">
      <c r="C99" s="2" t="s">
        <v>252</v>
      </c>
    </row>
    <row r="100" spans="2:13" s="2" customFormat="1" ht="12.75">
      <c r="K100" s="3" t="s">
        <v>170</v>
      </c>
    </row>
    <row r="101" spans="2:13" s="2" customFormat="1" ht="12.75">
      <c r="C101" s="170"/>
      <c r="D101" s="171"/>
      <c r="E101" s="170" t="s">
        <v>253</v>
      </c>
      <c r="F101" s="171"/>
      <c r="G101" s="170" t="s">
        <v>254</v>
      </c>
      <c r="H101" s="195"/>
      <c r="I101" s="171"/>
      <c r="J101" s="170" t="s">
        <v>255</v>
      </c>
      <c r="K101" s="171"/>
    </row>
    <row r="102" spans="2:13" s="2" customFormat="1" ht="12.75">
      <c r="C102" s="172"/>
      <c r="D102" s="173"/>
      <c r="E102" s="170"/>
      <c r="F102" s="171"/>
      <c r="G102" s="170"/>
      <c r="H102" s="195"/>
      <c r="I102" s="171"/>
      <c r="J102" s="170"/>
      <c r="K102" s="171"/>
      <c r="L102" s="196" t="s">
        <v>256</v>
      </c>
      <c r="M102" s="196"/>
    </row>
    <row r="103" spans="2:13" s="2" customFormat="1" ht="12.75">
      <c r="C103" s="172"/>
      <c r="D103" s="173"/>
      <c r="E103" s="170"/>
      <c r="F103" s="171"/>
      <c r="G103" s="170"/>
      <c r="H103" s="195"/>
      <c r="I103" s="171"/>
      <c r="J103" s="170"/>
      <c r="K103" s="171"/>
    </row>
    <row r="104" spans="2:13" s="2" customFormat="1" ht="12.75">
      <c r="C104" s="172"/>
      <c r="D104" s="173"/>
      <c r="E104" s="170"/>
      <c r="F104" s="171"/>
      <c r="G104" s="170"/>
      <c r="H104" s="195"/>
      <c r="I104" s="171"/>
      <c r="J104" s="170"/>
      <c r="K104" s="171"/>
    </row>
    <row r="105" spans="2:13" s="2" customFormat="1" ht="12.75">
      <c r="C105" s="170" t="s">
        <v>257</v>
      </c>
      <c r="D105" s="171"/>
      <c r="E105" s="170"/>
      <c r="F105" s="171"/>
      <c r="G105" s="170"/>
      <c r="H105" s="195"/>
      <c r="I105" s="171"/>
      <c r="J105" s="170"/>
      <c r="K105" s="171"/>
    </row>
    <row r="106" spans="2:13" s="2" customFormat="1" ht="12.75">
      <c r="C106" s="55"/>
      <c r="D106" s="55"/>
      <c r="E106" s="55"/>
      <c r="F106" s="55"/>
      <c r="G106" s="55"/>
      <c r="H106" s="55"/>
      <c r="I106" s="55"/>
      <c r="J106" s="55"/>
      <c r="K106" s="55"/>
    </row>
    <row r="107" spans="2:13" s="2" customFormat="1" ht="12.75">
      <c r="C107" s="55"/>
      <c r="D107" s="55"/>
      <c r="E107" s="55"/>
      <c r="F107" s="55"/>
      <c r="G107" s="55"/>
      <c r="H107" s="55"/>
      <c r="I107" s="55"/>
      <c r="J107" s="55"/>
      <c r="K107" s="55"/>
    </row>
    <row r="108" spans="2:13" ht="14.25">
      <c r="B108" s="53" t="s">
        <v>258</v>
      </c>
      <c r="D108" s="53"/>
      <c r="E108" s="53"/>
      <c r="F108" s="53"/>
      <c r="G108" s="53"/>
      <c r="H108" s="53"/>
      <c r="I108" s="53"/>
      <c r="J108" s="53"/>
      <c r="K108" s="53"/>
    </row>
    <row r="109" spans="2:13" s="2" customFormat="1" ht="7.5" customHeight="1"/>
    <row r="110" spans="2:13" s="2" customFormat="1" ht="12.75">
      <c r="C110" s="2" t="s">
        <v>259</v>
      </c>
    </row>
    <row r="111" spans="2:13" s="2" customFormat="1" ht="12.75">
      <c r="J111" s="3" t="s">
        <v>170</v>
      </c>
    </row>
    <row r="112" spans="2:13" s="2" customFormat="1" ht="12.75">
      <c r="C112" s="170" t="s">
        <v>260</v>
      </c>
      <c r="D112" s="171"/>
      <c r="E112" s="170" t="s">
        <v>261</v>
      </c>
      <c r="F112" s="171"/>
      <c r="G112" s="170" t="s">
        <v>262</v>
      </c>
      <c r="H112" s="171"/>
      <c r="I112" s="170" t="s">
        <v>263</v>
      </c>
      <c r="J112" s="171"/>
    </row>
    <row r="113" spans="2:13" s="2" customFormat="1" ht="12.75">
      <c r="C113" s="172"/>
      <c r="D113" s="173"/>
      <c r="E113" s="170"/>
      <c r="F113" s="171"/>
      <c r="G113" s="170"/>
      <c r="H113" s="171"/>
      <c r="I113" s="170"/>
      <c r="J113" s="171"/>
      <c r="L113" s="194" t="s">
        <v>3</v>
      </c>
      <c r="M113" s="194"/>
    </row>
    <row r="114" spans="2:13" s="2" customFormat="1" ht="12.75">
      <c r="C114" s="172"/>
      <c r="D114" s="173"/>
      <c r="E114" s="170"/>
      <c r="F114" s="171"/>
      <c r="G114" s="170"/>
      <c r="H114" s="171"/>
      <c r="I114" s="170"/>
      <c r="J114" s="171"/>
    </row>
    <row r="115" spans="2:13" s="2" customFormat="1" ht="12.75">
      <c r="C115" s="190"/>
      <c r="D115" s="191"/>
      <c r="E115" s="192"/>
      <c r="F115" s="193"/>
      <c r="G115" s="192"/>
      <c r="H115" s="193"/>
      <c r="I115" s="192"/>
      <c r="J115" s="193"/>
    </row>
    <row r="116" spans="2:13" s="2" customFormat="1" ht="13.5" customHeight="1">
      <c r="C116" s="170" t="s">
        <v>257</v>
      </c>
      <c r="D116" s="171"/>
      <c r="E116" s="170"/>
      <c r="F116" s="171"/>
      <c r="G116" s="170"/>
      <c r="H116" s="171"/>
      <c r="I116" s="170"/>
      <c r="J116" s="171"/>
    </row>
    <row r="117" spans="2:13" s="2" customFormat="1" ht="13.5" customHeight="1"/>
    <row r="118" spans="2:13" s="2" customFormat="1" ht="12.75"/>
    <row r="119" spans="2:13" ht="14.25">
      <c r="B119" s="53" t="s">
        <v>264</v>
      </c>
      <c r="C119" s="53"/>
      <c r="D119" s="53"/>
      <c r="E119" s="53"/>
      <c r="F119" s="53"/>
      <c r="G119" s="53"/>
      <c r="H119" s="53"/>
      <c r="I119" s="53"/>
      <c r="J119" s="53"/>
    </row>
    <row r="120" spans="2:13" s="2" customFormat="1" ht="7.5" customHeight="1"/>
    <row r="121" spans="2:13" s="2" customFormat="1" ht="12.75">
      <c r="C121" s="8" t="s">
        <v>265</v>
      </c>
    </row>
    <row r="122" spans="2:13" s="2" customFormat="1" ht="12.75"/>
    <row r="123" spans="2:13" s="2" customFormat="1" ht="12.75"/>
    <row r="124" spans="2:13" ht="14.25">
      <c r="B124" s="53" t="s">
        <v>266</v>
      </c>
      <c r="D124" s="53"/>
      <c r="E124" s="53"/>
      <c r="F124" s="53"/>
      <c r="G124" s="53"/>
      <c r="H124" s="53"/>
      <c r="I124" s="53"/>
      <c r="J124" s="53"/>
      <c r="K124" s="53"/>
    </row>
    <row r="125" spans="2:13" ht="14.25">
      <c r="B125" s="53" t="s">
        <v>195</v>
      </c>
      <c r="D125" s="53"/>
      <c r="E125" s="53"/>
      <c r="F125" s="53"/>
      <c r="G125" s="53"/>
      <c r="H125" s="53"/>
      <c r="I125" s="53"/>
      <c r="J125" s="53"/>
      <c r="K125" s="53"/>
    </row>
    <row r="126" spans="2:13" s="2" customFormat="1" ht="6" customHeight="1"/>
    <row r="127" spans="2:13" s="2" customFormat="1" ht="12.75">
      <c r="C127" s="2" t="s">
        <v>265</v>
      </c>
    </row>
    <row r="128" spans="2:13" s="2" customFormat="1" ht="12.75"/>
    <row r="129" s="2" customFormat="1" ht="12.75"/>
    <row r="130" s="2" customFormat="1" ht="12.75"/>
    <row r="131" s="2" customFormat="1" ht="12.75"/>
    <row r="132" s="2" customFormat="1" ht="12.75"/>
    <row r="133" s="2" customFormat="1" ht="12.75"/>
  </sheetData>
  <mergeCells count="130">
    <mergeCell ref="C38:M38"/>
    <mergeCell ref="C39:M39"/>
    <mergeCell ref="C40:K40"/>
    <mergeCell ref="C46:D46"/>
    <mergeCell ref="E46:F46"/>
    <mergeCell ref="G46:H46"/>
    <mergeCell ref="I46:J46"/>
    <mergeCell ref="K46:L46"/>
    <mergeCell ref="C3:L3"/>
    <mergeCell ref="C7:K7"/>
    <mergeCell ref="C28:K28"/>
    <mergeCell ref="C32:K32"/>
    <mergeCell ref="C36:K36"/>
    <mergeCell ref="C37:M37"/>
    <mergeCell ref="C47:D47"/>
    <mergeCell ref="E47:F47"/>
    <mergeCell ref="G47:H47"/>
    <mergeCell ref="I47:J47"/>
    <mergeCell ref="K47:L47"/>
    <mergeCell ref="C48:D48"/>
    <mergeCell ref="E48:F48"/>
    <mergeCell ref="G48:H48"/>
    <mergeCell ref="I48:J48"/>
    <mergeCell ref="K48:L48"/>
    <mergeCell ref="C49:D49"/>
    <mergeCell ref="E49:F49"/>
    <mergeCell ref="G49:H49"/>
    <mergeCell ref="I49:J49"/>
    <mergeCell ref="K49:L49"/>
    <mergeCell ref="C50:D50"/>
    <mergeCell ref="E50:F50"/>
    <mergeCell ref="G50:H50"/>
    <mergeCell ref="I50:J50"/>
    <mergeCell ref="K50:L50"/>
    <mergeCell ref="G66:H66"/>
    <mergeCell ref="G67:H67"/>
    <mergeCell ref="G68:H68"/>
    <mergeCell ref="L71:M71"/>
    <mergeCell ref="I72:J72"/>
    <mergeCell ref="D73:H73"/>
    <mergeCell ref="I73:J73"/>
    <mergeCell ref="C51:D51"/>
    <mergeCell ref="E51:F51"/>
    <mergeCell ref="G51:H51"/>
    <mergeCell ref="I51:J51"/>
    <mergeCell ref="K51:L51"/>
    <mergeCell ref="B54:C54"/>
    <mergeCell ref="C86:D86"/>
    <mergeCell ref="E86:F86"/>
    <mergeCell ref="G86:H86"/>
    <mergeCell ref="I86:J86"/>
    <mergeCell ref="C87:D87"/>
    <mergeCell ref="E87:F87"/>
    <mergeCell ref="G87:H87"/>
    <mergeCell ref="I87:J87"/>
    <mergeCell ref="I74:J74"/>
    <mergeCell ref="C84:D84"/>
    <mergeCell ref="E84:F84"/>
    <mergeCell ref="G84:H84"/>
    <mergeCell ref="I84:J84"/>
    <mergeCell ref="C85:D85"/>
    <mergeCell ref="E85:F85"/>
    <mergeCell ref="G85:H85"/>
    <mergeCell ref="I85:J85"/>
    <mergeCell ref="C90:D90"/>
    <mergeCell ref="E90:F90"/>
    <mergeCell ref="G90:H90"/>
    <mergeCell ref="I90:J90"/>
    <mergeCell ref="C91:D91"/>
    <mergeCell ref="E91:F91"/>
    <mergeCell ref="G91:H91"/>
    <mergeCell ref="I91:J91"/>
    <mergeCell ref="C88:D88"/>
    <mergeCell ref="E88:F88"/>
    <mergeCell ref="G88:H88"/>
    <mergeCell ref="I88:J88"/>
    <mergeCell ref="C89:D89"/>
    <mergeCell ref="E89:F89"/>
    <mergeCell ref="G89:H89"/>
    <mergeCell ref="I89:J89"/>
    <mergeCell ref="C101:D101"/>
    <mergeCell ref="E101:F101"/>
    <mergeCell ref="G101:I101"/>
    <mergeCell ref="J101:K101"/>
    <mergeCell ref="C102:D102"/>
    <mergeCell ref="E102:F102"/>
    <mergeCell ref="G102:I102"/>
    <mergeCell ref="J102:K102"/>
    <mergeCell ref="C92:D92"/>
    <mergeCell ref="E92:F92"/>
    <mergeCell ref="G92:H92"/>
    <mergeCell ref="I92:J92"/>
    <mergeCell ref="C93:D93"/>
    <mergeCell ref="E93:F93"/>
    <mergeCell ref="G93:H93"/>
    <mergeCell ref="I93:J93"/>
    <mergeCell ref="L102:M102"/>
    <mergeCell ref="C103:D103"/>
    <mergeCell ref="E103:F103"/>
    <mergeCell ref="G103:I103"/>
    <mergeCell ref="J103:K103"/>
    <mergeCell ref="C104:D104"/>
    <mergeCell ref="E104:F104"/>
    <mergeCell ref="G104:I104"/>
    <mergeCell ref="J104:K104"/>
    <mergeCell ref="L113:M113"/>
    <mergeCell ref="C114:D114"/>
    <mergeCell ref="E114:F114"/>
    <mergeCell ref="G114:H114"/>
    <mergeCell ref="I114:J114"/>
    <mergeCell ref="C105:D105"/>
    <mergeCell ref="E105:F105"/>
    <mergeCell ref="G105:I105"/>
    <mergeCell ref="J105:K105"/>
    <mergeCell ref="C112:D112"/>
    <mergeCell ref="E112:F112"/>
    <mergeCell ref="G112:H112"/>
    <mergeCell ref="I112:J112"/>
    <mergeCell ref="C115:D115"/>
    <mergeCell ref="E115:F115"/>
    <mergeCell ref="G115:H115"/>
    <mergeCell ref="I115:J115"/>
    <mergeCell ref="C116:D116"/>
    <mergeCell ref="E116:F116"/>
    <mergeCell ref="G116:H116"/>
    <mergeCell ref="I116:J116"/>
    <mergeCell ref="C113:D113"/>
    <mergeCell ref="E113:F113"/>
    <mergeCell ref="G113:H113"/>
    <mergeCell ref="I113:J113"/>
  </mergeCells>
  <phoneticPr fontId="4"/>
  <printOptions horizontalCentered="1"/>
  <pageMargins left="0" right="0" top="0" bottom="0" header="0" footer="0"/>
  <pageSetup paperSize="9" scale="99" firstPageNumber="31" orientation="portrait" useFirstPageNumber="1" horizontalDpi="300" verticalDpi="300" r:id="rId1"/>
  <rowBreaks count="1" manualBreakCount="1">
    <brk id="58" max="12" man="1"/>
  </rowBreaks>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2C7EB-6198-45BF-B823-4ADFAFC12242}">
  <dimension ref="B1:M126"/>
  <sheetViews>
    <sheetView view="pageBreakPreview" topLeftCell="A88" zoomScaleNormal="100" zoomScaleSheetLayoutView="100" workbookViewId="0">
      <selection activeCell="F114" sqref="F114"/>
    </sheetView>
  </sheetViews>
  <sheetFormatPr defaultRowHeight="13.5"/>
  <cols>
    <col min="1" max="1" width="3.5" customWidth="1"/>
    <col min="2" max="2" width="5" customWidth="1"/>
    <col min="3" max="12" width="8.75" customWidth="1"/>
    <col min="13" max="13" width="9.5" customWidth="1"/>
    <col min="257" max="257" width="3.5" customWidth="1"/>
    <col min="258" max="258" width="5" customWidth="1"/>
    <col min="259" max="268" width="8.75" customWidth="1"/>
    <col min="269" max="269" width="9.5" customWidth="1"/>
    <col min="513" max="513" width="3.5" customWidth="1"/>
    <col min="514" max="514" width="5" customWidth="1"/>
    <col min="515" max="524" width="8.75" customWidth="1"/>
    <col min="525" max="525" width="9.5" customWidth="1"/>
    <col min="769" max="769" width="3.5" customWidth="1"/>
    <col min="770" max="770" width="5" customWidth="1"/>
    <col min="771" max="780" width="8.75" customWidth="1"/>
    <col min="781" max="781" width="9.5" customWidth="1"/>
    <col min="1025" max="1025" width="3.5" customWidth="1"/>
    <col min="1026" max="1026" width="5" customWidth="1"/>
    <col min="1027" max="1036" width="8.75" customWidth="1"/>
    <col min="1037" max="1037" width="9.5" customWidth="1"/>
    <col min="1281" max="1281" width="3.5" customWidth="1"/>
    <col min="1282" max="1282" width="5" customWidth="1"/>
    <col min="1283" max="1292" width="8.75" customWidth="1"/>
    <col min="1293" max="1293" width="9.5" customWidth="1"/>
    <col min="1537" max="1537" width="3.5" customWidth="1"/>
    <col min="1538" max="1538" width="5" customWidth="1"/>
    <col min="1539" max="1548" width="8.75" customWidth="1"/>
    <col min="1549" max="1549" width="9.5" customWidth="1"/>
    <col min="1793" max="1793" width="3.5" customWidth="1"/>
    <col min="1794" max="1794" width="5" customWidth="1"/>
    <col min="1795" max="1804" width="8.75" customWidth="1"/>
    <col min="1805" max="1805" width="9.5" customWidth="1"/>
    <col min="2049" max="2049" width="3.5" customWidth="1"/>
    <col min="2050" max="2050" width="5" customWidth="1"/>
    <col min="2051" max="2060" width="8.75" customWidth="1"/>
    <col min="2061" max="2061" width="9.5" customWidth="1"/>
    <col min="2305" max="2305" width="3.5" customWidth="1"/>
    <col min="2306" max="2306" width="5" customWidth="1"/>
    <col min="2307" max="2316" width="8.75" customWidth="1"/>
    <col min="2317" max="2317" width="9.5" customWidth="1"/>
    <col min="2561" max="2561" width="3.5" customWidth="1"/>
    <col min="2562" max="2562" width="5" customWidth="1"/>
    <col min="2563" max="2572" width="8.75" customWidth="1"/>
    <col min="2573" max="2573" width="9.5" customWidth="1"/>
    <col min="2817" max="2817" width="3.5" customWidth="1"/>
    <col min="2818" max="2818" width="5" customWidth="1"/>
    <col min="2819" max="2828" width="8.75" customWidth="1"/>
    <col min="2829" max="2829" width="9.5" customWidth="1"/>
    <col min="3073" max="3073" width="3.5" customWidth="1"/>
    <col min="3074" max="3074" width="5" customWidth="1"/>
    <col min="3075" max="3084" width="8.75" customWidth="1"/>
    <col min="3085" max="3085" width="9.5" customWidth="1"/>
    <col min="3329" max="3329" width="3.5" customWidth="1"/>
    <col min="3330" max="3330" width="5" customWidth="1"/>
    <col min="3331" max="3340" width="8.75" customWidth="1"/>
    <col min="3341" max="3341" width="9.5" customWidth="1"/>
    <col min="3585" max="3585" width="3.5" customWidth="1"/>
    <col min="3586" max="3586" width="5" customWidth="1"/>
    <col min="3587" max="3596" width="8.75" customWidth="1"/>
    <col min="3597" max="3597" width="9.5" customWidth="1"/>
    <col min="3841" max="3841" width="3.5" customWidth="1"/>
    <col min="3842" max="3842" width="5" customWidth="1"/>
    <col min="3843" max="3852" width="8.75" customWidth="1"/>
    <col min="3853" max="3853" width="9.5" customWidth="1"/>
    <col min="4097" max="4097" width="3.5" customWidth="1"/>
    <col min="4098" max="4098" width="5" customWidth="1"/>
    <col min="4099" max="4108" width="8.75" customWidth="1"/>
    <col min="4109" max="4109" width="9.5" customWidth="1"/>
    <col min="4353" max="4353" width="3.5" customWidth="1"/>
    <col min="4354" max="4354" width="5" customWidth="1"/>
    <col min="4355" max="4364" width="8.75" customWidth="1"/>
    <col min="4365" max="4365" width="9.5" customWidth="1"/>
    <col min="4609" max="4609" width="3.5" customWidth="1"/>
    <col min="4610" max="4610" width="5" customWidth="1"/>
    <col min="4611" max="4620" width="8.75" customWidth="1"/>
    <col min="4621" max="4621" width="9.5" customWidth="1"/>
    <col min="4865" max="4865" width="3.5" customWidth="1"/>
    <col min="4866" max="4866" width="5" customWidth="1"/>
    <col min="4867" max="4876" width="8.75" customWidth="1"/>
    <col min="4877" max="4877" width="9.5" customWidth="1"/>
    <col min="5121" max="5121" width="3.5" customWidth="1"/>
    <col min="5122" max="5122" width="5" customWidth="1"/>
    <col min="5123" max="5132" width="8.75" customWidth="1"/>
    <col min="5133" max="5133" width="9.5" customWidth="1"/>
    <col min="5377" max="5377" width="3.5" customWidth="1"/>
    <col min="5378" max="5378" width="5" customWidth="1"/>
    <col min="5379" max="5388" width="8.75" customWidth="1"/>
    <col min="5389" max="5389" width="9.5" customWidth="1"/>
    <col min="5633" max="5633" width="3.5" customWidth="1"/>
    <col min="5634" max="5634" width="5" customWidth="1"/>
    <col min="5635" max="5644" width="8.75" customWidth="1"/>
    <col min="5645" max="5645" width="9.5" customWidth="1"/>
    <col min="5889" max="5889" width="3.5" customWidth="1"/>
    <col min="5890" max="5890" width="5" customWidth="1"/>
    <col min="5891" max="5900" width="8.75" customWidth="1"/>
    <col min="5901" max="5901" width="9.5" customWidth="1"/>
    <col min="6145" max="6145" width="3.5" customWidth="1"/>
    <col min="6146" max="6146" width="5" customWidth="1"/>
    <col min="6147" max="6156" width="8.75" customWidth="1"/>
    <col min="6157" max="6157" width="9.5" customWidth="1"/>
    <col min="6401" max="6401" width="3.5" customWidth="1"/>
    <col min="6402" max="6402" width="5" customWidth="1"/>
    <col min="6403" max="6412" width="8.75" customWidth="1"/>
    <col min="6413" max="6413" width="9.5" customWidth="1"/>
    <col min="6657" max="6657" width="3.5" customWidth="1"/>
    <col min="6658" max="6658" width="5" customWidth="1"/>
    <col min="6659" max="6668" width="8.75" customWidth="1"/>
    <col min="6669" max="6669" width="9.5" customWidth="1"/>
    <col min="6913" max="6913" width="3.5" customWidth="1"/>
    <col min="6914" max="6914" width="5" customWidth="1"/>
    <col min="6915" max="6924" width="8.75" customWidth="1"/>
    <col min="6925" max="6925" width="9.5" customWidth="1"/>
    <col min="7169" max="7169" width="3.5" customWidth="1"/>
    <col min="7170" max="7170" width="5" customWidth="1"/>
    <col min="7171" max="7180" width="8.75" customWidth="1"/>
    <col min="7181" max="7181" width="9.5" customWidth="1"/>
    <col min="7425" max="7425" width="3.5" customWidth="1"/>
    <col min="7426" max="7426" width="5" customWidth="1"/>
    <col min="7427" max="7436" width="8.75" customWidth="1"/>
    <col min="7437" max="7437" width="9.5" customWidth="1"/>
    <col min="7681" max="7681" width="3.5" customWidth="1"/>
    <col min="7682" max="7682" width="5" customWidth="1"/>
    <col min="7683" max="7692" width="8.75" customWidth="1"/>
    <col min="7693" max="7693" width="9.5" customWidth="1"/>
    <col min="7937" max="7937" width="3.5" customWidth="1"/>
    <col min="7938" max="7938" width="5" customWidth="1"/>
    <col min="7939" max="7948" width="8.75" customWidth="1"/>
    <col min="7949" max="7949" width="9.5" customWidth="1"/>
    <col min="8193" max="8193" width="3.5" customWidth="1"/>
    <col min="8194" max="8194" width="5" customWidth="1"/>
    <col min="8195" max="8204" width="8.75" customWidth="1"/>
    <col min="8205" max="8205" width="9.5" customWidth="1"/>
    <col min="8449" max="8449" width="3.5" customWidth="1"/>
    <col min="8450" max="8450" width="5" customWidth="1"/>
    <col min="8451" max="8460" width="8.75" customWidth="1"/>
    <col min="8461" max="8461" width="9.5" customWidth="1"/>
    <col min="8705" max="8705" width="3.5" customWidth="1"/>
    <col min="8706" max="8706" width="5" customWidth="1"/>
    <col min="8707" max="8716" width="8.75" customWidth="1"/>
    <col min="8717" max="8717" width="9.5" customWidth="1"/>
    <col min="8961" max="8961" width="3.5" customWidth="1"/>
    <col min="8962" max="8962" width="5" customWidth="1"/>
    <col min="8963" max="8972" width="8.75" customWidth="1"/>
    <col min="8973" max="8973" width="9.5" customWidth="1"/>
    <col min="9217" max="9217" width="3.5" customWidth="1"/>
    <col min="9218" max="9218" width="5" customWidth="1"/>
    <col min="9219" max="9228" width="8.75" customWidth="1"/>
    <col min="9229" max="9229" width="9.5" customWidth="1"/>
    <col min="9473" max="9473" width="3.5" customWidth="1"/>
    <col min="9474" max="9474" width="5" customWidth="1"/>
    <col min="9475" max="9484" width="8.75" customWidth="1"/>
    <col min="9485" max="9485" width="9.5" customWidth="1"/>
    <col min="9729" max="9729" width="3.5" customWidth="1"/>
    <col min="9730" max="9730" width="5" customWidth="1"/>
    <col min="9731" max="9740" width="8.75" customWidth="1"/>
    <col min="9741" max="9741" width="9.5" customWidth="1"/>
    <col min="9985" max="9985" width="3.5" customWidth="1"/>
    <col min="9986" max="9986" width="5" customWidth="1"/>
    <col min="9987" max="9996" width="8.75" customWidth="1"/>
    <col min="9997" max="9997" width="9.5" customWidth="1"/>
    <col min="10241" max="10241" width="3.5" customWidth="1"/>
    <col min="10242" max="10242" width="5" customWidth="1"/>
    <col min="10243" max="10252" width="8.75" customWidth="1"/>
    <col min="10253" max="10253" width="9.5" customWidth="1"/>
    <col min="10497" max="10497" width="3.5" customWidth="1"/>
    <col min="10498" max="10498" width="5" customWidth="1"/>
    <col min="10499" max="10508" width="8.75" customWidth="1"/>
    <col min="10509" max="10509" width="9.5" customWidth="1"/>
    <col min="10753" max="10753" width="3.5" customWidth="1"/>
    <col min="10754" max="10754" width="5" customWidth="1"/>
    <col min="10755" max="10764" width="8.75" customWidth="1"/>
    <col min="10765" max="10765" width="9.5" customWidth="1"/>
    <col min="11009" max="11009" width="3.5" customWidth="1"/>
    <col min="11010" max="11010" width="5" customWidth="1"/>
    <col min="11011" max="11020" width="8.75" customWidth="1"/>
    <col min="11021" max="11021" width="9.5" customWidth="1"/>
    <col min="11265" max="11265" width="3.5" customWidth="1"/>
    <col min="11266" max="11266" width="5" customWidth="1"/>
    <col min="11267" max="11276" width="8.75" customWidth="1"/>
    <col min="11277" max="11277" width="9.5" customWidth="1"/>
    <col min="11521" max="11521" width="3.5" customWidth="1"/>
    <col min="11522" max="11522" width="5" customWidth="1"/>
    <col min="11523" max="11532" width="8.75" customWidth="1"/>
    <col min="11533" max="11533" width="9.5" customWidth="1"/>
    <col min="11777" max="11777" width="3.5" customWidth="1"/>
    <col min="11778" max="11778" width="5" customWidth="1"/>
    <col min="11779" max="11788" width="8.75" customWidth="1"/>
    <col min="11789" max="11789" width="9.5" customWidth="1"/>
    <col min="12033" max="12033" width="3.5" customWidth="1"/>
    <col min="12034" max="12034" width="5" customWidth="1"/>
    <col min="12035" max="12044" width="8.75" customWidth="1"/>
    <col min="12045" max="12045" width="9.5" customWidth="1"/>
    <col min="12289" max="12289" width="3.5" customWidth="1"/>
    <col min="12290" max="12290" width="5" customWidth="1"/>
    <col min="12291" max="12300" width="8.75" customWidth="1"/>
    <col min="12301" max="12301" width="9.5" customWidth="1"/>
    <col min="12545" max="12545" width="3.5" customWidth="1"/>
    <col min="12546" max="12546" width="5" customWidth="1"/>
    <col min="12547" max="12556" width="8.75" customWidth="1"/>
    <col min="12557" max="12557" width="9.5" customWidth="1"/>
    <col min="12801" max="12801" width="3.5" customWidth="1"/>
    <col min="12802" max="12802" width="5" customWidth="1"/>
    <col min="12803" max="12812" width="8.75" customWidth="1"/>
    <col min="12813" max="12813" width="9.5" customWidth="1"/>
    <col min="13057" max="13057" width="3.5" customWidth="1"/>
    <col min="13058" max="13058" width="5" customWidth="1"/>
    <col min="13059" max="13068" width="8.75" customWidth="1"/>
    <col min="13069" max="13069" width="9.5" customWidth="1"/>
    <col min="13313" max="13313" width="3.5" customWidth="1"/>
    <col min="13314" max="13314" width="5" customWidth="1"/>
    <col min="13315" max="13324" width="8.75" customWidth="1"/>
    <col min="13325" max="13325" width="9.5" customWidth="1"/>
    <col min="13569" max="13569" width="3.5" customWidth="1"/>
    <col min="13570" max="13570" width="5" customWidth="1"/>
    <col min="13571" max="13580" width="8.75" customWidth="1"/>
    <col min="13581" max="13581" width="9.5" customWidth="1"/>
    <col min="13825" max="13825" width="3.5" customWidth="1"/>
    <col min="13826" max="13826" width="5" customWidth="1"/>
    <col min="13827" max="13836" width="8.75" customWidth="1"/>
    <col min="13837" max="13837" width="9.5" customWidth="1"/>
    <col min="14081" max="14081" width="3.5" customWidth="1"/>
    <col min="14082" max="14082" width="5" customWidth="1"/>
    <col min="14083" max="14092" width="8.75" customWidth="1"/>
    <col min="14093" max="14093" width="9.5" customWidth="1"/>
    <col min="14337" max="14337" width="3.5" customWidth="1"/>
    <col min="14338" max="14338" width="5" customWidth="1"/>
    <col min="14339" max="14348" width="8.75" customWidth="1"/>
    <col min="14349" max="14349" width="9.5" customWidth="1"/>
    <col min="14593" max="14593" width="3.5" customWidth="1"/>
    <col min="14594" max="14594" width="5" customWidth="1"/>
    <col min="14595" max="14604" width="8.75" customWidth="1"/>
    <col min="14605" max="14605" width="9.5" customWidth="1"/>
    <col min="14849" max="14849" width="3.5" customWidth="1"/>
    <col min="14850" max="14850" width="5" customWidth="1"/>
    <col min="14851" max="14860" width="8.75" customWidth="1"/>
    <col min="14861" max="14861" width="9.5" customWidth="1"/>
    <col min="15105" max="15105" width="3.5" customWidth="1"/>
    <col min="15106" max="15106" width="5" customWidth="1"/>
    <col min="15107" max="15116" width="8.75" customWidth="1"/>
    <col min="15117" max="15117" width="9.5" customWidth="1"/>
    <col min="15361" max="15361" width="3.5" customWidth="1"/>
    <col min="15362" max="15362" width="5" customWidth="1"/>
    <col min="15363" max="15372" width="8.75" customWidth="1"/>
    <col min="15373" max="15373" width="9.5" customWidth="1"/>
    <col min="15617" max="15617" width="3.5" customWidth="1"/>
    <col min="15618" max="15618" width="5" customWidth="1"/>
    <col min="15619" max="15628" width="8.75" customWidth="1"/>
    <col min="15629" max="15629" width="9.5" customWidth="1"/>
    <col min="15873" max="15873" width="3.5" customWidth="1"/>
    <col min="15874" max="15874" width="5" customWidth="1"/>
    <col min="15875" max="15884" width="8.75" customWidth="1"/>
    <col min="15885" max="15885" width="9.5" customWidth="1"/>
    <col min="16129" max="16129" width="3.5" customWidth="1"/>
    <col min="16130" max="16130" width="5" customWidth="1"/>
    <col min="16131" max="16140" width="8.75" customWidth="1"/>
    <col min="16141" max="16141" width="9.5" customWidth="1"/>
  </cols>
  <sheetData>
    <row r="1" spans="2:12" ht="29.25" customHeight="1">
      <c r="L1" s="137" t="s">
        <v>312</v>
      </c>
    </row>
    <row r="2" spans="2:12" ht="17.25">
      <c r="C2" s="177" t="s">
        <v>496</v>
      </c>
      <c r="D2" s="177"/>
      <c r="E2" s="177"/>
      <c r="F2" s="177"/>
      <c r="G2" s="177"/>
      <c r="H2" s="177"/>
      <c r="I2" s="177"/>
      <c r="J2" s="177"/>
      <c r="K2" s="177"/>
      <c r="L2" s="177"/>
    </row>
    <row r="3" spans="2:12" ht="17.25">
      <c r="C3" s="48"/>
      <c r="D3" s="48"/>
      <c r="E3" s="48"/>
      <c r="F3" s="48"/>
      <c r="G3" s="48"/>
      <c r="H3" s="48"/>
      <c r="I3" s="48"/>
      <c r="J3" s="48"/>
      <c r="K3" s="48"/>
    </row>
    <row r="5" spans="2:12" ht="14.25">
      <c r="B5" s="53" t="s">
        <v>210</v>
      </c>
      <c r="D5" s="53"/>
      <c r="E5" s="53"/>
      <c r="F5" s="53"/>
      <c r="G5" s="53"/>
      <c r="H5" s="53"/>
      <c r="I5" s="53"/>
      <c r="J5" s="53"/>
      <c r="K5" s="53"/>
    </row>
    <row r="6" spans="2:12" s="2" customFormat="1" ht="12.75">
      <c r="C6" s="196"/>
      <c r="D6" s="196"/>
      <c r="E6" s="196"/>
      <c r="F6" s="196"/>
      <c r="G6" s="196"/>
      <c r="H6" s="196"/>
      <c r="I6" s="196"/>
      <c r="J6" s="196"/>
      <c r="K6" s="196"/>
    </row>
    <row r="7" spans="2:12" s="2" customFormat="1" ht="12.75">
      <c r="C7" s="2" t="s">
        <v>211</v>
      </c>
    </row>
    <row r="8" spans="2:12" s="2" customFormat="1" ht="12.75">
      <c r="C8" s="3" t="s">
        <v>6</v>
      </c>
      <c r="D8" s="2" t="s">
        <v>3</v>
      </c>
    </row>
    <row r="9" spans="2:12" s="2" customFormat="1" ht="12.75"/>
    <row r="10" spans="2:12" s="2" customFormat="1" ht="12.75">
      <c r="C10" s="2" t="s">
        <v>212</v>
      </c>
    </row>
    <row r="11" spans="2:12" s="2" customFormat="1" ht="12.75">
      <c r="C11" s="3" t="s">
        <v>6</v>
      </c>
      <c r="D11" s="2" t="s">
        <v>3</v>
      </c>
    </row>
    <row r="12" spans="2:12" s="2" customFormat="1" ht="12.75"/>
    <row r="13" spans="2:12" s="2" customFormat="1" ht="12.75">
      <c r="C13" s="2" t="s">
        <v>213</v>
      </c>
    </row>
    <row r="14" spans="2:12" s="2" customFormat="1" ht="12.75">
      <c r="C14" s="3" t="s">
        <v>6</v>
      </c>
      <c r="D14" s="2" t="s">
        <v>214</v>
      </c>
    </row>
    <row r="15" spans="2:12" s="2" customFormat="1" ht="12.75">
      <c r="C15" s="3" t="s">
        <v>6</v>
      </c>
      <c r="D15" s="2" t="s">
        <v>313</v>
      </c>
    </row>
    <row r="16" spans="2:12" s="2" customFormat="1" ht="12.75">
      <c r="D16" s="57" t="s">
        <v>215</v>
      </c>
      <c r="E16" s="57"/>
      <c r="F16" s="57"/>
      <c r="G16" s="57"/>
      <c r="H16" s="57"/>
      <c r="I16" s="57"/>
      <c r="J16" s="57"/>
      <c r="K16" s="57"/>
    </row>
    <row r="17" spans="2:11" s="2" customFormat="1" ht="12.75">
      <c r="D17" s="2" t="s">
        <v>216</v>
      </c>
    </row>
    <row r="18" spans="2:11" s="2" customFormat="1" ht="12.75"/>
    <row r="19" spans="2:11" s="2" customFormat="1" ht="12.75">
      <c r="C19" s="2" t="s">
        <v>217</v>
      </c>
    </row>
    <row r="20" spans="2:11" s="2" customFormat="1" ht="12.75">
      <c r="C20" s="3" t="s">
        <v>6</v>
      </c>
      <c r="D20" s="2" t="s">
        <v>15</v>
      </c>
      <c r="F20" s="2" t="s">
        <v>3</v>
      </c>
    </row>
    <row r="21" spans="2:11" s="2" customFormat="1" ht="12.75">
      <c r="C21" s="3" t="s">
        <v>6</v>
      </c>
      <c r="D21" s="2" t="s">
        <v>19</v>
      </c>
      <c r="F21" s="2" t="s">
        <v>218</v>
      </c>
    </row>
    <row r="22" spans="2:11" s="2" customFormat="1" ht="12.75">
      <c r="C22" s="3"/>
      <c r="F22" s="2" t="s">
        <v>219</v>
      </c>
    </row>
    <row r="23" spans="2:11" s="2" customFormat="1" ht="12.75">
      <c r="C23" s="3"/>
      <c r="F23" s="2" t="s">
        <v>220</v>
      </c>
    </row>
    <row r="24" spans="2:11" s="2" customFormat="1" ht="12.75">
      <c r="C24" s="3" t="s">
        <v>6</v>
      </c>
      <c r="D24" s="2" t="s">
        <v>22</v>
      </c>
      <c r="F24" s="2" t="s">
        <v>296</v>
      </c>
    </row>
    <row r="25" spans="2:11" s="2" customFormat="1" ht="12.75">
      <c r="F25" s="2" t="s">
        <v>279</v>
      </c>
    </row>
    <row r="26" spans="2:11" s="2" customFormat="1" ht="12.75">
      <c r="F26" s="2" t="s">
        <v>27</v>
      </c>
    </row>
    <row r="27" spans="2:11" s="2" customFormat="1" ht="12.75"/>
    <row r="28" spans="2:11" ht="14.25">
      <c r="B28" s="53" t="s">
        <v>221</v>
      </c>
      <c r="D28" s="53"/>
      <c r="E28" s="53"/>
      <c r="F28" s="53"/>
      <c r="G28" s="53"/>
      <c r="H28" s="53"/>
      <c r="I28" s="53"/>
      <c r="J28" s="53"/>
      <c r="K28" s="53"/>
    </row>
    <row r="29" spans="2:11" s="2" customFormat="1" ht="12.75"/>
    <row r="30" spans="2:11" s="2" customFormat="1" ht="13.5" customHeight="1">
      <c r="C30" s="196" t="s">
        <v>3</v>
      </c>
      <c r="D30" s="196"/>
      <c r="E30" s="196"/>
      <c r="F30" s="196"/>
    </row>
    <row r="31" spans="2:11" s="2" customFormat="1" ht="12.75">
      <c r="C31" s="8"/>
      <c r="D31" s="8"/>
      <c r="E31" s="8"/>
      <c r="F31" s="8"/>
      <c r="G31" s="8"/>
      <c r="H31" s="8"/>
      <c r="I31" s="8"/>
      <c r="J31" s="8"/>
      <c r="K31" s="8"/>
    </row>
    <row r="32" spans="2:11" s="2" customFormat="1" ht="12.75"/>
    <row r="33" spans="2:11" ht="14.25">
      <c r="B33" s="53" t="s">
        <v>222</v>
      </c>
      <c r="D33" s="53"/>
      <c r="E33" s="53"/>
      <c r="F33" s="53"/>
      <c r="G33" s="53"/>
      <c r="H33" s="53"/>
      <c r="I33" s="53"/>
      <c r="J33" s="53"/>
      <c r="K33" s="53"/>
    </row>
    <row r="34" spans="2:11" s="2" customFormat="1" ht="12.75">
      <c r="C34" s="8"/>
      <c r="D34" s="8"/>
      <c r="E34" s="8"/>
      <c r="F34" s="8"/>
      <c r="G34" s="8"/>
      <c r="H34" s="8"/>
      <c r="I34" s="8"/>
      <c r="J34" s="8"/>
      <c r="K34" s="8"/>
    </row>
    <row r="35" spans="2:11" s="2" customFormat="1" ht="12.75">
      <c r="C35" s="196" t="s">
        <v>280</v>
      </c>
      <c r="D35" s="196"/>
      <c r="E35" s="196"/>
      <c r="F35" s="196"/>
      <c r="G35" s="196"/>
      <c r="H35" s="196"/>
      <c r="I35" s="196"/>
      <c r="J35" s="196"/>
      <c r="K35" s="196"/>
    </row>
    <row r="36" spans="2:11" s="2" customFormat="1" ht="12.75">
      <c r="C36" s="2" t="s">
        <v>297</v>
      </c>
    </row>
    <row r="37" spans="2:11" s="2" customFormat="1" ht="12.75"/>
    <row r="38" spans="2:11" ht="24.75" customHeight="1">
      <c r="B38" s="54" t="s">
        <v>224</v>
      </c>
      <c r="D38" s="54"/>
      <c r="E38" s="54"/>
      <c r="F38" s="54"/>
      <c r="G38" s="54"/>
      <c r="H38" s="54"/>
      <c r="I38" s="54"/>
      <c r="J38" s="54"/>
      <c r="K38" s="54"/>
    </row>
    <row r="39" spans="2:11" s="4" customFormat="1" ht="16.5" customHeight="1">
      <c r="C39" s="207" t="s">
        <v>314</v>
      </c>
      <c r="D39" s="207"/>
      <c r="E39" s="207"/>
      <c r="F39" s="207"/>
      <c r="G39" s="207"/>
      <c r="H39" s="207"/>
      <c r="I39" s="207"/>
      <c r="J39" s="207"/>
      <c r="K39" s="207"/>
    </row>
    <row r="40" spans="2:11" s="2" customFormat="1" ht="14.25" customHeight="1">
      <c r="C40" s="52" t="s">
        <v>497</v>
      </c>
      <c r="D40" s="52"/>
      <c r="E40" s="52"/>
      <c r="F40" s="52"/>
      <c r="G40" s="52"/>
      <c r="H40" s="52"/>
      <c r="I40" s="52"/>
      <c r="J40" s="52"/>
      <c r="K40" s="52"/>
    </row>
    <row r="41" spans="2:11" s="2" customFormat="1" ht="15" customHeight="1">
      <c r="C41" s="2" t="s">
        <v>315</v>
      </c>
    </row>
    <row r="42" spans="2:11" s="2" customFormat="1" ht="12.75">
      <c r="C42" s="3" t="s">
        <v>85</v>
      </c>
      <c r="D42" s="2" t="s">
        <v>316</v>
      </c>
    </row>
    <row r="43" spans="2:11" s="2" customFormat="1" ht="12.75">
      <c r="C43" s="3" t="s">
        <v>89</v>
      </c>
      <c r="D43" s="2" t="s">
        <v>317</v>
      </c>
    </row>
    <row r="44" spans="2:11" s="2" customFormat="1" ht="12.75">
      <c r="C44" s="3" t="s">
        <v>98</v>
      </c>
      <c r="D44" s="2" t="s">
        <v>318</v>
      </c>
    </row>
    <row r="45" spans="2:11" s="2" customFormat="1" ht="12.75">
      <c r="C45" s="3" t="s">
        <v>101</v>
      </c>
      <c r="D45" s="2" t="s">
        <v>228</v>
      </c>
    </row>
    <row r="46" spans="2:11" s="2" customFormat="1" ht="12.75"/>
    <row r="47" spans="2:11" ht="14.25">
      <c r="B47" s="53" t="s">
        <v>234</v>
      </c>
      <c r="D47" s="53"/>
      <c r="E47" s="53"/>
      <c r="F47" s="53"/>
      <c r="G47" s="53"/>
      <c r="H47" s="53"/>
      <c r="I47" s="53"/>
      <c r="J47" s="53"/>
      <c r="K47" s="53"/>
    </row>
    <row r="48" spans="2:11" s="2" customFormat="1" ht="12.75"/>
    <row r="49" spans="2:11" s="2" customFormat="1" ht="12.75" customHeight="1">
      <c r="C49" s="57" t="s">
        <v>3</v>
      </c>
      <c r="D49" s="57"/>
      <c r="E49" s="57"/>
      <c r="F49" s="57"/>
      <c r="G49" s="57"/>
      <c r="H49" s="57"/>
      <c r="I49" s="57"/>
      <c r="J49" s="57"/>
      <c r="K49" s="57"/>
    </row>
    <row r="50" spans="2:11" s="2" customFormat="1" ht="12.75" customHeight="1">
      <c r="C50" s="57"/>
      <c r="D50" s="57"/>
      <c r="E50" s="57"/>
      <c r="F50" s="57"/>
      <c r="G50" s="57"/>
      <c r="H50" s="57"/>
      <c r="I50" s="57"/>
      <c r="J50" s="57"/>
      <c r="K50" s="57"/>
    </row>
    <row r="51" spans="2:11" s="2" customFormat="1" ht="12.75"/>
    <row r="52" spans="2:11" s="2" customFormat="1" ht="12.75"/>
    <row r="53" spans="2:11" ht="14.25" customHeight="1">
      <c r="B53" s="5" t="s">
        <v>305</v>
      </c>
      <c r="D53" s="5"/>
      <c r="E53" s="5"/>
      <c r="F53" s="5"/>
      <c r="G53" s="5"/>
      <c r="H53" s="5"/>
      <c r="I53" s="5"/>
      <c r="J53" s="5"/>
      <c r="K53" s="5"/>
    </row>
    <row r="54" spans="2:11" s="2" customFormat="1" ht="12.75">
      <c r="C54" s="196"/>
      <c r="D54" s="196"/>
      <c r="E54" s="196"/>
      <c r="F54" s="196"/>
      <c r="G54" s="196"/>
      <c r="H54" s="196"/>
      <c r="I54" s="196"/>
      <c r="J54" s="196"/>
      <c r="K54" s="196"/>
    </row>
    <row r="55" spans="2:11" s="2" customFormat="1" ht="12.75" customHeight="1">
      <c r="C55" s="57" t="s">
        <v>3</v>
      </c>
      <c r="D55" s="57"/>
      <c r="E55" s="57"/>
      <c r="F55" s="57"/>
      <c r="G55" s="57"/>
      <c r="H55" s="57"/>
      <c r="I55" s="57"/>
      <c r="J55" s="57"/>
      <c r="K55" s="57"/>
    </row>
    <row r="56" spans="2:11" s="2" customFormat="1" ht="12.75" customHeight="1">
      <c r="C56" s="57"/>
      <c r="D56" s="57"/>
      <c r="E56" s="57"/>
      <c r="F56" s="57"/>
      <c r="G56" s="57"/>
      <c r="H56" s="57"/>
      <c r="I56" s="57"/>
      <c r="J56" s="57"/>
      <c r="K56" s="57"/>
    </row>
    <row r="57" spans="2:11" s="2" customFormat="1" ht="12.75" customHeight="1">
      <c r="C57" s="57"/>
      <c r="D57" s="57"/>
      <c r="E57" s="57"/>
      <c r="F57" s="57"/>
      <c r="G57" s="57"/>
      <c r="H57" s="57"/>
      <c r="I57" s="57"/>
      <c r="J57" s="57"/>
      <c r="K57" s="57"/>
    </row>
    <row r="58" spans="2:11" s="2" customFormat="1" ht="12.75" customHeight="1"/>
    <row r="59" spans="2:11" ht="14.25">
      <c r="B59" s="53" t="s">
        <v>241</v>
      </c>
      <c r="D59" s="53"/>
      <c r="E59" s="53"/>
      <c r="F59" s="53"/>
      <c r="G59" s="53"/>
      <c r="H59" s="53"/>
      <c r="I59" s="53"/>
      <c r="J59" s="53"/>
      <c r="K59" s="53"/>
    </row>
    <row r="60" spans="2:11" s="2" customFormat="1" ht="14.25" customHeight="1"/>
    <row r="61" spans="2:11" s="2" customFormat="1" ht="12.75">
      <c r="C61" s="2" t="s">
        <v>242</v>
      </c>
    </row>
    <row r="62" spans="2:11" s="2" customFormat="1" ht="13.5" customHeight="1">
      <c r="D62" s="2" t="s">
        <v>162</v>
      </c>
      <c r="G62" s="188">
        <v>0</v>
      </c>
      <c r="H62" s="188"/>
      <c r="I62" s="2" t="s">
        <v>163</v>
      </c>
    </row>
    <row r="63" spans="2:11" s="2" customFormat="1" ht="14.25" customHeight="1" thickBot="1">
      <c r="D63" s="2" t="s">
        <v>164</v>
      </c>
      <c r="G63" s="189">
        <v>0</v>
      </c>
      <c r="H63" s="189"/>
      <c r="I63" s="2" t="s">
        <v>163</v>
      </c>
    </row>
    <row r="64" spans="2:11" s="2" customFormat="1" ht="13.5" customHeight="1">
      <c r="D64" s="13"/>
      <c r="E64" s="13" t="s">
        <v>165</v>
      </c>
      <c r="F64" s="13"/>
      <c r="G64" s="201">
        <f>SUM(G62:H63)</f>
        <v>0</v>
      </c>
      <c r="H64" s="201"/>
      <c r="I64" s="2" t="s">
        <v>163</v>
      </c>
    </row>
    <row r="65" spans="2:13" s="2" customFormat="1" ht="12.75" customHeight="1"/>
    <row r="66" spans="2:13" s="2" customFormat="1" ht="12.75">
      <c r="C66" s="2" t="s">
        <v>243</v>
      </c>
      <c r="L66" s="194" t="s">
        <v>3</v>
      </c>
      <c r="M66" s="194"/>
    </row>
    <row r="67" spans="2:13" s="2" customFormat="1" ht="12.75">
      <c r="D67" s="2" t="s">
        <v>167</v>
      </c>
      <c r="G67" s="3"/>
      <c r="H67" s="3"/>
      <c r="I67" s="188">
        <v>0</v>
      </c>
      <c r="J67" s="188"/>
      <c r="K67" s="2" t="s">
        <v>163</v>
      </c>
    </row>
    <row r="68" spans="2:13" s="2" customFormat="1" thickBot="1">
      <c r="D68" s="202" t="s">
        <v>244</v>
      </c>
      <c r="E68" s="202"/>
      <c r="F68" s="202"/>
      <c r="G68" s="202"/>
      <c r="H68" s="202"/>
      <c r="I68" s="189">
        <v>0</v>
      </c>
      <c r="J68" s="189"/>
      <c r="K68" s="2" t="s">
        <v>163</v>
      </c>
    </row>
    <row r="69" spans="2:13" s="2" customFormat="1" ht="12.75">
      <c r="D69" s="13"/>
      <c r="E69" s="13" t="s">
        <v>165</v>
      </c>
      <c r="F69" s="13"/>
      <c r="G69" s="13"/>
      <c r="H69" s="12"/>
      <c r="I69" s="201">
        <f>SUM(I67:J68)</f>
        <v>0</v>
      </c>
      <c r="J69" s="201"/>
      <c r="K69" s="2" t="s">
        <v>163</v>
      </c>
    </row>
    <row r="70" spans="2:13" s="2" customFormat="1" ht="6" customHeight="1"/>
    <row r="71" spans="2:13" s="2" customFormat="1" ht="12.75"/>
    <row r="72" spans="2:13" s="2" customFormat="1" ht="12.75"/>
    <row r="73" spans="2:13" s="2" customFormat="1" ht="12.75"/>
    <row r="74" spans="2:13" ht="14.25">
      <c r="B74" s="53" t="s">
        <v>245</v>
      </c>
      <c r="D74" s="53"/>
      <c r="E74" s="53"/>
      <c r="F74" s="53"/>
      <c r="G74" s="53"/>
      <c r="H74" s="53"/>
      <c r="I74" s="53"/>
      <c r="J74" s="53"/>
      <c r="K74" s="53"/>
    </row>
    <row r="75" spans="2:13">
      <c r="C75" s="11" t="s">
        <v>246</v>
      </c>
    </row>
    <row r="76" spans="2:13" s="2" customFormat="1" ht="7.5" customHeight="1"/>
    <row r="77" spans="2:13" s="2" customFormat="1" ht="12.75">
      <c r="C77" s="2" t="s">
        <v>247</v>
      </c>
    </row>
    <row r="78" spans="2:13" s="2" customFormat="1" ht="12.75">
      <c r="J78" s="3" t="s">
        <v>170</v>
      </c>
    </row>
    <row r="79" spans="2:13" s="2" customFormat="1" ht="12.75">
      <c r="C79" s="165"/>
      <c r="D79" s="165"/>
      <c r="E79" s="165" t="s">
        <v>171</v>
      </c>
      <c r="F79" s="165"/>
      <c r="G79" s="165" t="s">
        <v>172</v>
      </c>
      <c r="H79" s="165"/>
      <c r="I79" s="165" t="s">
        <v>155</v>
      </c>
      <c r="J79" s="165"/>
    </row>
    <row r="80" spans="2:13" s="2" customFormat="1">
      <c r="C80" s="126" t="s">
        <v>250</v>
      </c>
      <c r="D80" s="127"/>
      <c r="E80" s="230">
        <v>110000</v>
      </c>
      <c r="F80" s="231"/>
      <c r="G80" s="230">
        <v>109999</v>
      </c>
      <c r="H80" s="231"/>
      <c r="I80" s="166">
        <f>E80-G80</f>
        <v>1</v>
      </c>
      <c r="J80" s="166"/>
      <c r="K80" s="138"/>
      <c r="L80" s="139"/>
    </row>
    <row r="81" spans="2:13" s="2" customFormat="1">
      <c r="C81" s="172" t="s">
        <v>178</v>
      </c>
      <c r="D81" s="173"/>
      <c r="E81" s="166">
        <v>3678139</v>
      </c>
      <c r="F81" s="166"/>
      <c r="G81" s="166">
        <v>1762405</v>
      </c>
      <c r="H81" s="166"/>
      <c r="I81" s="166">
        <f>E81-G81</f>
        <v>1915734</v>
      </c>
      <c r="J81" s="166"/>
      <c r="K81" s="138"/>
      <c r="L81" s="139"/>
    </row>
    <row r="82" spans="2:13" s="2" customFormat="1">
      <c r="C82" s="200"/>
      <c r="D82" s="200"/>
      <c r="E82" s="166"/>
      <c r="F82" s="166"/>
      <c r="G82" s="166"/>
      <c r="H82" s="166"/>
      <c r="I82" s="166"/>
      <c r="J82" s="166"/>
      <c r="K82" s="138"/>
      <c r="L82" s="139"/>
    </row>
    <row r="83" spans="2:13" s="2" customFormat="1" ht="12.75">
      <c r="C83" s="174"/>
      <c r="D83" s="175"/>
      <c r="E83" s="166"/>
      <c r="F83" s="166"/>
      <c r="G83" s="166"/>
      <c r="H83" s="166"/>
      <c r="I83" s="166"/>
      <c r="J83" s="166"/>
    </row>
    <row r="84" spans="2:13" s="2" customFormat="1" ht="12.75">
      <c r="C84" s="165" t="s">
        <v>158</v>
      </c>
      <c r="D84" s="165"/>
      <c r="E84" s="167">
        <f>SUM(E80:F83)</f>
        <v>3788139</v>
      </c>
      <c r="F84" s="167"/>
      <c r="G84" s="167">
        <f>SUM(G80:H83)</f>
        <v>1872404</v>
      </c>
      <c r="H84" s="167"/>
      <c r="I84" s="167">
        <f>SUM(I80:J83)</f>
        <v>1915735</v>
      </c>
      <c r="J84" s="167"/>
    </row>
    <row r="85" spans="2:13" s="2" customFormat="1" ht="13.5" customHeight="1"/>
    <row r="86" spans="2:13" s="2" customFormat="1" ht="13.5" customHeight="1"/>
    <row r="87" spans="2:13" ht="17.25" customHeight="1">
      <c r="B87" s="53" t="s">
        <v>251</v>
      </c>
      <c r="D87" s="53"/>
      <c r="E87" s="53"/>
      <c r="F87" s="53"/>
      <c r="G87" s="53"/>
      <c r="H87" s="53"/>
      <c r="I87" s="53"/>
      <c r="J87" s="53"/>
      <c r="K87" s="53"/>
    </row>
    <row r="88" spans="2:13">
      <c r="C88" s="11" t="s">
        <v>246</v>
      </c>
    </row>
    <row r="89" spans="2:13" s="2" customFormat="1" ht="6.75" customHeight="1"/>
    <row r="90" spans="2:13" s="2" customFormat="1" ht="12.75">
      <c r="C90" s="2" t="s">
        <v>252</v>
      </c>
    </row>
    <row r="91" spans="2:13" s="2" customFormat="1" ht="12.75">
      <c r="K91" s="3" t="s">
        <v>170</v>
      </c>
    </row>
    <row r="92" spans="2:13" s="2" customFormat="1" ht="12.75">
      <c r="C92" s="170"/>
      <c r="D92" s="171"/>
      <c r="E92" s="170" t="s">
        <v>253</v>
      </c>
      <c r="F92" s="171"/>
      <c r="G92" s="170" t="s">
        <v>254</v>
      </c>
      <c r="H92" s="195"/>
      <c r="I92" s="171"/>
      <c r="J92" s="170" t="s">
        <v>255</v>
      </c>
      <c r="K92" s="171"/>
    </row>
    <row r="93" spans="2:13" s="2" customFormat="1" ht="12.75">
      <c r="C93" s="172"/>
      <c r="D93" s="173"/>
      <c r="E93" s="170"/>
      <c r="F93" s="171"/>
      <c r="G93" s="170"/>
      <c r="H93" s="195"/>
      <c r="I93" s="171"/>
      <c r="J93" s="170"/>
      <c r="K93" s="171"/>
      <c r="L93" s="196" t="s">
        <v>256</v>
      </c>
      <c r="M93" s="196"/>
    </row>
    <row r="94" spans="2:13" s="2" customFormat="1" ht="12.75">
      <c r="C94" s="172"/>
      <c r="D94" s="173"/>
      <c r="E94" s="170"/>
      <c r="F94" s="171"/>
      <c r="G94" s="170"/>
      <c r="H94" s="195"/>
      <c r="I94" s="171"/>
      <c r="J94" s="170"/>
      <c r="K94" s="171"/>
    </row>
    <row r="95" spans="2:13" s="2" customFormat="1" ht="12.75">
      <c r="C95" s="172"/>
      <c r="D95" s="173"/>
      <c r="E95" s="170"/>
      <c r="F95" s="171"/>
      <c r="G95" s="170"/>
      <c r="H95" s="195"/>
      <c r="I95" s="171"/>
      <c r="J95" s="170"/>
      <c r="K95" s="171"/>
    </row>
    <row r="96" spans="2:13" s="2" customFormat="1" ht="12.75">
      <c r="C96" s="170" t="s">
        <v>257</v>
      </c>
      <c r="D96" s="171"/>
      <c r="E96" s="170"/>
      <c r="F96" s="171"/>
      <c r="G96" s="170"/>
      <c r="H96" s="195"/>
      <c r="I96" s="171"/>
      <c r="J96" s="170"/>
      <c r="K96" s="171"/>
    </row>
    <row r="97" spans="2:13" s="2" customFormat="1" ht="12.75">
      <c r="C97" s="55"/>
      <c r="D97" s="55"/>
      <c r="E97" s="55"/>
      <c r="F97" s="55"/>
      <c r="G97" s="55"/>
      <c r="H97" s="55"/>
      <c r="I97" s="55"/>
      <c r="J97" s="55"/>
      <c r="K97" s="55"/>
    </row>
    <row r="98" spans="2:13" s="2" customFormat="1" ht="12.75">
      <c r="C98" s="55"/>
      <c r="D98" s="55"/>
      <c r="E98" s="55"/>
      <c r="F98" s="55"/>
      <c r="G98" s="55"/>
      <c r="H98" s="55"/>
      <c r="I98" s="55"/>
      <c r="J98" s="55"/>
      <c r="K98" s="55"/>
    </row>
    <row r="99" spans="2:13" ht="14.25">
      <c r="B99" s="53" t="s">
        <v>258</v>
      </c>
      <c r="D99" s="53"/>
      <c r="E99" s="53"/>
      <c r="F99" s="53"/>
      <c r="G99" s="53"/>
      <c r="H99" s="53"/>
      <c r="I99" s="53"/>
      <c r="J99" s="53"/>
      <c r="K99" s="53"/>
    </row>
    <row r="100" spans="2:13" s="2" customFormat="1" ht="7.5" customHeight="1"/>
    <row r="101" spans="2:13" s="2" customFormat="1" ht="12.75">
      <c r="C101" s="2" t="s">
        <v>259</v>
      </c>
    </row>
    <row r="102" spans="2:13" s="2" customFormat="1" ht="12.75">
      <c r="J102" s="3" t="s">
        <v>170</v>
      </c>
    </row>
    <row r="103" spans="2:13" s="2" customFormat="1" ht="12.75">
      <c r="C103" s="170" t="s">
        <v>260</v>
      </c>
      <c r="D103" s="171"/>
      <c r="E103" s="170" t="s">
        <v>261</v>
      </c>
      <c r="F103" s="171"/>
      <c r="G103" s="170" t="s">
        <v>262</v>
      </c>
      <c r="H103" s="171"/>
      <c r="I103" s="170" t="s">
        <v>263</v>
      </c>
      <c r="J103" s="171"/>
    </row>
    <row r="104" spans="2:13" s="2" customFormat="1" ht="12.75">
      <c r="C104" s="172"/>
      <c r="D104" s="173"/>
      <c r="E104" s="170"/>
      <c r="F104" s="171"/>
      <c r="G104" s="170"/>
      <c r="H104" s="171"/>
      <c r="I104" s="170"/>
      <c r="J104" s="171"/>
      <c r="L104" s="194" t="s">
        <v>3</v>
      </c>
      <c r="M104" s="194"/>
    </row>
    <row r="105" spans="2:13" s="2" customFormat="1" ht="12.75">
      <c r="C105" s="172"/>
      <c r="D105" s="173"/>
      <c r="E105" s="170"/>
      <c r="F105" s="171"/>
      <c r="G105" s="170"/>
      <c r="H105" s="171"/>
      <c r="I105" s="170"/>
      <c r="J105" s="171"/>
    </row>
    <row r="106" spans="2:13" s="2" customFormat="1" ht="12.75">
      <c r="C106" s="190"/>
      <c r="D106" s="191"/>
      <c r="E106" s="192"/>
      <c r="F106" s="193"/>
      <c r="G106" s="192"/>
      <c r="H106" s="193"/>
      <c r="I106" s="192"/>
      <c r="J106" s="193"/>
    </row>
    <row r="107" spans="2:13" s="2" customFormat="1" ht="13.5" customHeight="1">
      <c r="C107" s="170" t="s">
        <v>257</v>
      </c>
      <c r="D107" s="171"/>
      <c r="E107" s="170"/>
      <c r="F107" s="171"/>
      <c r="G107" s="170"/>
      <c r="H107" s="171"/>
      <c r="I107" s="170"/>
      <c r="J107" s="171"/>
    </row>
    <row r="108" spans="2:13" s="2" customFormat="1" ht="13.5" customHeight="1"/>
    <row r="109" spans="2:13" ht="14.25">
      <c r="B109" s="53" t="s">
        <v>320</v>
      </c>
      <c r="C109" s="53"/>
      <c r="D109" s="53"/>
      <c r="E109" s="53"/>
      <c r="F109" s="53"/>
      <c r="G109" s="53"/>
      <c r="H109" s="53"/>
      <c r="I109" s="53"/>
      <c r="J109" s="53"/>
    </row>
    <row r="110" spans="2:13" s="2" customFormat="1" ht="7.5" customHeight="1"/>
    <row r="111" spans="2:13" s="2" customFormat="1" ht="12.75">
      <c r="C111" s="2" t="s">
        <v>321</v>
      </c>
    </row>
    <row r="112" spans="2:13" s="2" customFormat="1" ht="12.75">
      <c r="D112" s="2" t="s">
        <v>191</v>
      </c>
      <c r="F112" s="45">
        <v>220440</v>
      </c>
      <c r="G112" s="2" t="s">
        <v>163</v>
      </c>
    </row>
    <row r="113" spans="2:11" s="2" customFormat="1" thickBot="1">
      <c r="D113" s="46" t="s">
        <v>192</v>
      </c>
      <c r="E113" s="46"/>
      <c r="F113" s="47">
        <v>36740</v>
      </c>
      <c r="G113" s="2" t="s">
        <v>163</v>
      </c>
    </row>
    <row r="114" spans="2:11" s="2" customFormat="1" ht="12.75">
      <c r="D114" s="2" t="s">
        <v>158</v>
      </c>
      <c r="F114" s="45">
        <f>SUM(F112:F113)</f>
        <v>257180</v>
      </c>
      <c r="G114" s="2" t="s">
        <v>163</v>
      </c>
    </row>
    <row r="115" spans="2:11" s="2" customFormat="1" ht="12.75"/>
    <row r="116" spans="2:11" ht="14.25">
      <c r="B116" s="53" t="s">
        <v>322</v>
      </c>
      <c r="C116" s="53"/>
      <c r="D116" s="53"/>
      <c r="E116" s="53"/>
      <c r="F116" s="53"/>
      <c r="G116" s="53"/>
      <c r="H116" s="53"/>
      <c r="I116" s="53"/>
      <c r="J116" s="53"/>
    </row>
    <row r="117" spans="2:11" s="2" customFormat="1" ht="7.5" customHeight="1"/>
    <row r="118" spans="2:11" s="2" customFormat="1" ht="12.75">
      <c r="C118" s="2" t="s">
        <v>265</v>
      </c>
    </row>
    <row r="119" spans="2:11" s="2" customFormat="1" ht="12.75"/>
    <row r="120" spans="2:11" ht="14.25">
      <c r="B120" s="53" t="s">
        <v>323</v>
      </c>
      <c r="D120" s="53"/>
      <c r="E120" s="53"/>
      <c r="F120" s="53"/>
      <c r="G120" s="53"/>
      <c r="H120" s="53"/>
      <c r="I120" s="53"/>
      <c r="J120" s="53"/>
      <c r="K120" s="53"/>
    </row>
    <row r="121" spans="2:11" ht="14.25">
      <c r="B121" s="53" t="s">
        <v>195</v>
      </c>
      <c r="D121" s="53"/>
      <c r="E121" s="53"/>
      <c r="F121" s="53"/>
      <c r="G121" s="53"/>
      <c r="H121" s="53"/>
      <c r="I121" s="53"/>
      <c r="J121" s="53"/>
      <c r="K121" s="53"/>
    </row>
    <row r="122" spans="2:11" s="2" customFormat="1" ht="6" customHeight="1"/>
    <row r="123" spans="2:11" s="2" customFormat="1" ht="12.75">
      <c r="C123" s="8" t="s">
        <v>324</v>
      </c>
    </row>
    <row r="124" spans="2:11" s="2" customFormat="1" ht="12.75">
      <c r="G124" s="45"/>
    </row>
    <row r="125" spans="2:11" s="2" customFormat="1" ht="12.75"/>
    <row r="126" spans="2:11" s="2" customFormat="1" ht="12.75"/>
  </sheetData>
  <mergeCells count="79">
    <mergeCell ref="C54:K54"/>
    <mergeCell ref="C2:L2"/>
    <mergeCell ref="C6:K6"/>
    <mergeCell ref="C30:F30"/>
    <mergeCell ref="C35:K35"/>
    <mergeCell ref="C39:K39"/>
    <mergeCell ref="G62:H62"/>
    <mergeCell ref="G63:H63"/>
    <mergeCell ref="G64:H64"/>
    <mergeCell ref="I69:J69"/>
    <mergeCell ref="L66:M66"/>
    <mergeCell ref="I67:J67"/>
    <mergeCell ref="D68:H68"/>
    <mergeCell ref="I68:J68"/>
    <mergeCell ref="C79:D79"/>
    <mergeCell ref="E79:F79"/>
    <mergeCell ref="G79:H79"/>
    <mergeCell ref="I79:J79"/>
    <mergeCell ref="C81:D81"/>
    <mergeCell ref="E81:F81"/>
    <mergeCell ref="G81:H81"/>
    <mergeCell ref="I81:J81"/>
    <mergeCell ref="E80:F80"/>
    <mergeCell ref="G80:H80"/>
    <mergeCell ref="I80:J80"/>
    <mergeCell ref="C82:D82"/>
    <mergeCell ref="E82:F82"/>
    <mergeCell ref="G82:H82"/>
    <mergeCell ref="I82:J82"/>
    <mergeCell ref="C83:D83"/>
    <mergeCell ref="E83:F83"/>
    <mergeCell ref="G83:H83"/>
    <mergeCell ref="I83:J83"/>
    <mergeCell ref="C84:D84"/>
    <mergeCell ref="E84:F84"/>
    <mergeCell ref="G84:H84"/>
    <mergeCell ref="I84:J84"/>
    <mergeCell ref="C95:D95"/>
    <mergeCell ref="E95:F95"/>
    <mergeCell ref="G95:I95"/>
    <mergeCell ref="J95:K95"/>
    <mergeCell ref="C92:D92"/>
    <mergeCell ref="E92:F92"/>
    <mergeCell ref="G92:I92"/>
    <mergeCell ref="J92:K92"/>
    <mergeCell ref="C93:D93"/>
    <mergeCell ref="E93:F93"/>
    <mergeCell ref="G93:I93"/>
    <mergeCell ref="J93:K93"/>
    <mergeCell ref="I104:J104"/>
    <mergeCell ref="L93:M93"/>
    <mergeCell ref="C94:D94"/>
    <mergeCell ref="E94:F94"/>
    <mergeCell ref="G94:I94"/>
    <mergeCell ref="J94:K94"/>
    <mergeCell ref="C96:D96"/>
    <mergeCell ref="E96:F96"/>
    <mergeCell ref="G96:I96"/>
    <mergeCell ref="J96:K96"/>
    <mergeCell ref="C103:D103"/>
    <mergeCell ref="E103:F103"/>
    <mergeCell ref="G103:H103"/>
    <mergeCell ref="I103:J103"/>
    <mergeCell ref="C107:D107"/>
    <mergeCell ref="E107:F107"/>
    <mergeCell ref="G107:H107"/>
    <mergeCell ref="I107:J107"/>
    <mergeCell ref="L104:M104"/>
    <mergeCell ref="C106:D106"/>
    <mergeCell ref="E106:F106"/>
    <mergeCell ref="G106:H106"/>
    <mergeCell ref="I106:J106"/>
    <mergeCell ref="C105:D105"/>
    <mergeCell ref="E105:F105"/>
    <mergeCell ref="G105:H105"/>
    <mergeCell ref="I105:J105"/>
    <mergeCell ref="C104:D104"/>
    <mergeCell ref="E104:F104"/>
    <mergeCell ref="G104:H104"/>
  </mergeCells>
  <phoneticPr fontId="4"/>
  <printOptions horizontalCentered="1" verticalCentered="1"/>
  <pageMargins left="0.25" right="0.25" top="0.75" bottom="0.75" header="0.3" footer="0.3"/>
  <pageSetup paperSize="9" scale="95" firstPageNumber="31" orientation="portrait" useFirstPageNumber="1" verticalDpi="300" r:id="rId1"/>
  <rowBreaks count="1" manualBreakCount="1">
    <brk id="58" max="12" man="1"/>
  </rowBreaks>
  <drawing r:id="rId2"/>
  <legacy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265D1-C3B1-49BE-AFDD-594B459D10D6}">
  <dimension ref="A1:U137"/>
  <sheetViews>
    <sheetView view="pageBreakPreview" topLeftCell="A107" zoomScaleNormal="100" zoomScaleSheetLayoutView="100" workbookViewId="0">
      <selection activeCell="H127" sqref="H127:I127"/>
    </sheetView>
  </sheetViews>
  <sheetFormatPr defaultRowHeight="13.5"/>
  <cols>
    <col min="1" max="1" width="3.5" customWidth="1"/>
    <col min="2" max="2" width="5" customWidth="1"/>
    <col min="3" max="3" width="6.875" customWidth="1"/>
    <col min="4" max="4" width="9.25" customWidth="1"/>
    <col min="5" max="12" width="8.5" customWidth="1"/>
    <col min="13" max="13" width="5.25" customWidth="1"/>
    <col min="14" max="14" width="11.25" hidden="1" customWidth="1"/>
    <col min="15" max="15" width="17.625" hidden="1" customWidth="1"/>
    <col min="16" max="16" width="0" hidden="1" customWidth="1"/>
    <col min="17" max="17" width="10.5" hidden="1" customWidth="1"/>
    <col min="18" max="21" width="0" hidden="1" customWidth="1"/>
    <col min="257" max="257" width="3.5" customWidth="1"/>
    <col min="258" max="258" width="5" customWidth="1"/>
    <col min="259" max="259" width="6.875" customWidth="1"/>
    <col min="260" max="260" width="9.25" customWidth="1"/>
    <col min="261" max="268" width="8.5" customWidth="1"/>
    <col min="269" max="269" width="5.25" customWidth="1"/>
    <col min="270" max="270" width="11.25" bestFit="1" customWidth="1"/>
    <col min="271" max="271" width="17.625" customWidth="1"/>
    <col min="273" max="273" width="10.5" bestFit="1" customWidth="1"/>
    <col min="513" max="513" width="3.5" customWidth="1"/>
    <col min="514" max="514" width="5" customWidth="1"/>
    <col min="515" max="515" width="6.875" customWidth="1"/>
    <col min="516" max="516" width="9.25" customWidth="1"/>
    <col min="517" max="524" width="8.5" customWidth="1"/>
    <col min="525" max="525" width="5.25" customWidth="1"/>
    <col min="526" max="526" width="11.25" bestFit="1" customWidth="1"/>
    <col min="527" max="527" width="17.625" customWidth="1"/>
    <col min="529" max="529" width="10.5" bestFit="1" customWidth="1"/>
    <col min="769" max="769" width="3.5" customWidth="1"/>
    <col min="770" max="770" width="5" customWidth="1"/>
    <col min="771" max="771" width="6.875" customWidth="1"/>
    <col min="772" max="772" width="9.25" customWidth="1"/>
    <col min="773" max="780" width="8.5" customWidth="1"/>
    <col min="781" max="781" width="5.25" customWidth="1"/>
    <col min="782" max="782" width="11.25" bestFit="1" customWidth="1"/>
    <col min="783" max="783" width="17.625" customWidth="1"/>
    <col min="785" max="785" width="10.5" bestFit="1" customWidth="1"/>
    <col min="1025" max="1025" width="3.5" customWidth="1"/>
    <col min="1026" max="1026" width="5" customWidth="1"/>
    <col min="1027" max="1027" width="6.875" customWidth="1"/>
    <col min="1028" max="1028" width="9.25" customWidth="1"/>
    <col min="1029" max="1036" width="8.5" customWidth="1"/>
    <col min="1037" max="1037" width="5.25" customWidth="1"/>
    <col min="1038" max="1038" width="11.25" bestFit="1" customWidth="1"/>
    <col min="1039" max="1039" width="17.625" customWidth="1"/>
    <col min="1041" max="1041" width="10.5" bestFit="1" customWidth="1"/>
    <col min="1281" max="1281" width="3.5" customWidth="1"/>
    <col min="1282" max="1282" width="5" customWidth="1"/>
    <col min="1283" max="1283" width="6.875" customWidth="1"/>
    <col min="1284" max="1284" width="9.25" customWidth="1"/>
    <col min="1285" max="1292" width="8.5" customWidth="1"/>
    <col min="1293" max="1293" width="5.25" customWidth="1"/>
    <col min="1294" max="1294" width="11.25" bestFit="1" customWidth="1"/>
    <col min="1295" max="1295" width="17.625" customWidth="1"/>
    <col min="1297" max="1297" width="10.5" bestFit="1" customWidth="1"/>
    <col min="1537" max="1537" width="3.5" customWidth="1"/>
    <col min="1538" max="1538" width="5" customWidth="1"/>
    <col min="1539" max="1539" width="6.875" customWidth="1"/>
    <col min="1540" max="1540" width="9.25" customWidth="1"/>
    <col min="1541" max="1548" width="8.5" customWidth="1"/>
    <col min="1549" max="1549" width="5.25" customWidth="1"/>
    <col min="1550" max="1550" width="11.25" bestFit="1" customWidth="1"/>
    <col min="1551" max="1551" width="17.625" customWidth="1"/>
    <col min="1553" max="1553" width="10.5" bestFit="1" customWidth="1"/>
    <col min="1793" max="1793" width="3.5" customWidth="1"/>
    <col min="1794" max="1794" width="5" customWidth="1"/>
    <col min="1795" max="1795" width="6.875" customWidth="1"/>
    <col min="1796" max="1796" width="9.25" customWidth="1"/>
    <col min="1797" max="1804" width="8.5" customWidth="1"/>
    <col min="1805" max="1805" width="5.25" customWidth="1"/>
    <col min="1806" max="1806" width="11.25" bestFit="1" customWidth="1"/>
    <col min="1807" max="1807" width="17.625" customWidth="1"/>
    <col min="1809" max="1809" width="10.5" bestFit="1" customWidth="1"/>
    <col min="2049" max="2049" width="3.5" customWidth="1"/>
    <col min="2050" max="2050" width="5" customWidth="1"/>
    <col min="2051" max="2051" width="6.875" customWidth="1"/>
    <col min="2052" max="2052" width="9.25" customWidth="1"/>
    <col min="2053" max="2060" width="8.5" customWidth="1"/>
    <col min="2061" max="2061" width="5.25" customWidth="1"/>
    <col min="2062" max="2062" width="11.25" bestFit="1" customWidth="1"/>
    <col min="2063" max="2063" width="17.625" customWidth="1"/>
    <col min="2065" max="2065" width="10.5" bestFit="1" customWidth="1"/>
    <col min="2305" max="2305" width="3.5" customWidth="1"/>
    <col min="2306" max="2306" width="5" customWidth="1"/>
    <col min="2307" max="2307" width="6.875" customWidth="1"/>
    <col min="2308" max="2308" width="9.25" customWidth="1"/>
    <col min="2309" max="2316" width="8.5" customWidth="1"/>
    <col min="2317" max="2317" width="5.25" customWidth="1"/>
    <col min="2318" max="2318" width="11.25" bestFit="1" customWidth="1"/>
    <col min="2319" max="2319" width="17.625" customWidth="1"/>
    <col min="2321" max="2321" width="10.5" bestFit="1" customWidth="1"/>
    <col min="2561" max="2561" width="3.5" customWidth="1"/>
    <col min="2562" max="2562" width="5" customWidth="1"/>
    <col min="2563" max="2563" width="6.875" customWidth="1"/>
    <col min="2564" max="2564" width="9.25" customWidth="1"/>
    <col min="2565" max="2572" width="8.5" customWidth="1"/>
    <col min="2573" max="2573" width="5.25" customWidth="1"/>
    <col min="2574" max="2574" width="11.25" bestFit="1" customWidth="1"/>
    <col min="2575" max="2575" width="17.625" customWidth="1"/>
    <col min="2577" max="2577" width="10.5" bestFit="1" customWidth="1"/>
    <col min="2817" max="2817" width="3.5" customWidth="1"/>
    <col min="2818" max="2818" width="5" customWidth="1"/>
    <col min="2819" max="2819" width="6.875" customWidth="1"/>
    <col min="2820" max="2820" width="9.25" customWidth="1"/>
    <col min="2821" max="2828" width="8.5" customWidth="1"/>
    <col min="2829" max="2829" width="5.25" customWidth="1"/>
    <col min="2830" max="2830" width="11.25" bestFit="1" customWidth="1"/>
    <col min="2831" max="2831" width="17.625" customWidth="1"/>
    <col min="2833" max="2833" width="10.5" bestFit="1" customWidth="1"/>
    <col min="3073" max="3073" width="3.5" customWidth="1"/>
    <col min="3074" max="3074" width="5" customWidth="1"/>
    <col min="3075" max="3075" width="6.875" customWidth="1"/>
    <col min="3076" max="3076" width="9.25" customWidth="1"/>
    <col min="3077" max="3084" width="8.5" customWidth="1"/>
    <col min="3085" max="3085" width="5.25" customWidth="1"/>
    <col min="3086" max="3086" width="11.25" bestFit="1" customWidth="1"/>
    <col min="3087" max="3087" width="17.625" customWidth="1"/>
    <col min="3089" max="3089" width="10.5" bestFit="1" customWidth="1"/>
    <col min="3329" max="3329" width="3.5" customWidth="1"/>
    <col min="3330" max="3330" width="5" customWidth="1"/>
    <col min="3331" max="3331" width="6.875" customWidth="1"/>
    <col min="3332" max="3332" width="9.25" customWidth="1"/>
    <col min="3333" max="3340" width="8.5" customWidth="1"/>
    <col min="3341" max="3341" width="5.25" customWidth="1"/>
    <col min="3342" max="3342" width="11.25" bestFit="1" customWidth="1"/>
    <col min="3343" max="3343" width="17.625" customWidth="1"/>
    <col min="3345" max="3345" width="10.5" bestFit="1" customWidth="1"/>
    <col min="3585" max="3585" width="3.5" customWidth="1"/>
    <col min="3586" max="3586" width="5" customWidth="1"/>
    <col min="3587" max="3587" width="6.875" customWidth="1"/>
    <col min="3588" max="3588" width="9.25" customWidth="1"/>
    <col min="3589" max="3596" width="8.5" customWidth="1"/>
    <col min="3597" max="3597" width="5.25" customWidth="1"/>
    <col min="3598" max="3598" width="11.25" bestFit="1" customWidth="1"/>
    <col min="3599" max="3599" width="17.625" customWidth="1"/>
    <col min="3601" max="3601" width="10.5" bestFit="1" customWidth="1"/>
    <col min="3841" max="3841" width="3.5" customWidth="1"/>
    <col min="3842" max="3842" width="5" customWidth="1"/>
    <col min="3843" max="3843" width="6.875" customWidth="1"/>
    <col min="3844" max="3844" width="9.25" customWidth="1"/>
    <col min="3845" max="3852" width="8.5" customWidth="1"/>
    <col min="3853" max="3853" width="5.25" customWidth="1"/>
    <col min="3854" max="3854" width="11.25" bestFit="1" customWidth="1"/>
    <col min="3855" max="3855" width="17.625" customWidth="1"/>
    <col min="3857" max="3857" width="10.5" bestFit="1" customWidth="1"/>
    <col min="4097" max="4097" width="3.5" customWidth="1"/>
    <col min="4098" max="4098" width="5" customWidth="1"/>
    <col min="4099" max="4099" width="6.875" customWidth="1"/>
    <col min="4100" max="4100" width="9.25" customWidth="1"/>
    <col min="4101" max="4108" width="8.5" customWidth="1"/>
    <col min="4109" max="4109" width="5.25" customWidth="1"/>
    <col min="4110" max="4110" width="11.25" bestFit="1" customWidth="1"/>
    <col min="4111" max="4111" width="17.625" customWidth="1"/>
    <col min="4113" max="4113" width="10.5" bestFit="1" customWidth="1"/>
    <col min="4353" max="4353" width="3.5" customWidth="1"/>
    <col min="4354" max="4354" width="5" customWidth="1"/>
    <col min="4355" max="4355" width="6.875" customWidth="1"/>
    <col min="4356" max="4356" width="9.25" customWidth="1"/>
    <col min="4357" max="4364" width="8.5" customWidth="1"/>
    <col min="4365" max="4365" width="5.25" customWidth="1"/>
    <col min="4366" max="4366" width="11.25" bestFit="1" customWidth="1"/>
    <col min="4367" max="4367" width="17.625" customWidth="1"/>
    <col min="4369" max="4369" width="10.5" bestFit="1" customWidth="1"/>
    <col min="4609" max="4609" width="3.5" customWidth="1"/>
    <col min="4610" max="4610" width="5" customWidth="1"/>
    <col min="4611" max="4611" width="6.875" customWidth="1"/>
    <col min="4612" max="4612" width="9.25" customWidth="1"/>
    <col min="4613" max="4620" width="8.5" customWidth="1"/>
    <col min="4621" max="4621" width="5.25" customWidth="1"/>
    <col min="4622" max="4622" width="11.25" bestFit="1" customWidth="1"/>
    <col min="4623" max="4623" width="17.625" customWidth="1"/>
    <col min="4625" max="4625" width="10.5" bestFit="1" customWidth="1"/>
    <col min="4865" max="4865" width="3.5" customWidth="1"/>
    <col min="4866" max="4866" width="5" customWidth="1"/>
    <col min="4867" max="4867" width="6.875" customWidth="1"/>
    <col min="4868" max="4868" width="9.25" customWidth="1"/>
    <col min="4869" max="4876" width="8.5" customWidth="1"/>
    <col min="4877" max="4877" width="5.25" customWidth="1"/>
    <col min="4878" max="4878" width="11.25" bestFit="1" customWidth="1"/>
    <col min="4879" max="4879" width="17.625" customWidth="1"/>
    <col min="4881" max="4881" width="10.5" bestFit="1" customWidth="1"/>
    <col min="5121" max="5121" width="3.5" customWidth="1"/>
    <col min="5122" max="5122" width="5" customWidth="1"/>
    <col min="5123" max="5123" width="6.875" customWidth="1"/>
    <col min="5124" max="5124" width="9.25" customWidth="1"/>
    <col min="5125" max="5132" width="8.5" customWidth="1"/>
    <col min="5133" max="5133" width="5.25" customWidth="1"/>
    <col min="5134" max="5134" width="11.25" bestFit="1" customWidth="1"/>
    <col min="5135" max="5135" width="17.625" customWidth="1"/>
    <col min="5137" max="5137" width="10.5" bestFit="1" customWidth="1"/>
    <col min="5377" max="5377" width="3.5" customWidth="1"/>
    <col min="5378" max="5378" width="5" customWidth="1"/>
    <col min="5379" max="5379" width="6.875" customWidth="1"/>
    <col min="5380" max="5380" width="9.25" customWidth="1"/>
    <col min="5381" max="5388" width="8.5" customWidth="1"/>
    <col min="5389" max="5389" width="5.25" customWidth="1"/>
    <col min="5390" max="5390" width="11.25" bestFit="1" customWidth="1"/>
    <col min="5391" max="5391" width="17.625" customWidth="1"/>
    <col min="5393" max="5393" width="10.5" bestFit="1" customWidth="1"/>
    <col min="5633" max="5633" width="3.5" customWidth="1"/>
    <col min="5634" max="5634" width="5" customWidth="1"/>
    <col min="5635" max="5635" width="6.875" customWidth="1"/>
    <col min="5636" max="5636" width="9.25" customWidth="1"/>
    <col min="5637" max="5644" width="8.5" customWidth="1"/>
    <col min="5645" max="5645" width="5.25" customWidth="1"/>
    <col min="5646" max="5646" width="11.25" bestFit="1" customWidth="1"/>
    <col min="5647" max="5647" width="17.625" customWidth="1"/>
    <col min="5649" max="5649" width="10.5" bestFit="1" customWidth="1"/>
    <col min="5889" max="5889" width="3.5" customWidth="1"/>
    <col min="5890" max="5890" width="5" customWidth="1"/>
    <col min="5891" max="5891" width="6.875" customWidth="1"/>
    <col min="5892" max="5892" width="9.25" customWidth="1"/>
    <col min="5893" max="5900" width="8.5" customWidth="1"/>
    <col min="5901" max="5901" width="5.25" customWidth="1"/>
    <col min="5902" max="5902" width="11.25" bestFit="1" customWidth="1"/>
    <col min="5903" max="5903" width="17.625" customWidth="1"/>
    <col min="5905" max="5905" width="10.5" bestFit="1" customWidth="1"/>
    <col min="6145" max="6145" width="3.5" customWidth="1"/>
    <col min="6146" max="6146" width="5" customWidth="1"/>
    <col min="6147" max="6147" width="6.875" customWidth="1"/>
    <col min="6148" max="6148" width="9.25" customWidth="1"/>
    <col min="6149" max="6156" width="8.5" customWidth="1"/>
    <col min="6157" max="6157" width="5.25" customWidth="1"/>
    <col min="6158" max="6158" width="11.25" bestFit="1" customWidth="1"/>
    <col min="6159" max="6159" width="17.625" customWidth="1"/>
    <col min="6161" max="6161" width="10.5" bestFit="1" customWidth="1"/>
    <col min="6401" max="6401" width="3.5" customWidth="1"/>
    <col min="6402" max="6402" width="5" customWidth="1"/>
    <col min="6403" max="6403" width="6.875" customWidth="1"/>
    <col min="6404" max="6404" width="9.25" customWidth="1"/>
    <col min="6405" max="6412" width="8.5" customWidth="1"/>
    <col min="6413" max="6413" width="5.25" customWidth="1"/>
    <col min="6414" max="6414" width="11.25" bestFit="1" customWidth="1"/>
    <col min="6415" max="6415" width="17.625" customWidth="1"/>
    <col min="6417" max="6417" width="10.5" bestFit="1" customWidth="1"/>
    <col min="6657" max="6657" width="3.5" customWidth="1"/>
    <col min="6658" max="6658" width="5" customWidth="1"/>
    <col min="6659" max="6659" width="6.875" customWidth="1"/>
    <col min="6660" max="6660" width="9.25" customWidth="1"/>
    <col min="6661" max="6668" width="8.5" customWidth="1"/>
    <col min="6669" max="6669" width="5.25" customWidth="1"/>
    <col min="6670" max="6670" width="11.25" bestFit="1" customWidth="1"/>
    <col min="6671" max="6671" width="17.625" customWidth="1"/>
    <col min="6673" max="6673" width="10.5" bestFit="1" customWidth="1"/>
    <col min="6913" max="6913" width="3.5" customWidth="1"/>
    <col min="6914" max="6914" width="5" customWidth="1"/>
    <col min="6915" max="6915" width="6.875" customWidth="1"/>
    <col min="6916" max="6916" width="9.25" customWidth="1"/>
    <col min="6917" max="6924" width="8.5" customWidth="1"/>
    <col min="6925" max="6925" width="5.25" customWidth="1"/>
    <col min="6926" max="6926" width="11.25" bestFit="1" customWidth="1"/>
    <col min="6927" max="6927" width="17.625" customWidth="1"/>
    <col min="6929" max="6929" width="10.5" bestFit="1" customWidth="1"/>
    <col min="7169" max="7169" width="3.5" customWidth="1"/>
    <col min="7170" max="7170" width="5" customWidth="1"/>
    <col min="7171" max="7171" width="6.875" customWidth="1"/>
    <col min="7172" max="7172" width="9.25" customWidth="1"/>
    <col min="7173" max="7180" width="8.5" customWidth="1"/>
    <col min="7181" max="7181" width="5.25" customWidth="1"/>
    <col min="7182" max="7182" width="11.25" bestFit="1" customWidth="1"/>
    <col min="7183" max="7183" width="17.625" customWidth="1"/>
    <col min="7185" max="7185" width="10.5" bestFit="1" customWidth="1"/>
    <col min="7425" max="7425" width="3.5" customWidth="1"/>
    <col min="7426" max="7426" width="5" customWidth="1"/>
    <col min="7427" max="7427" width="6.875" customWidth="1"/>
    <col min="7428" max="7428" width="9.25" customWidth="1"/>
    <col min="7429" max="7436" width="8.5" customWidth="1"/>
    <col min="7437" max="7437" width="5.25" customWidth="1"/>
    <col min="7438" max="7438" width="11.25" bestFit="1" customWidth="1"/>
    <col min="7439" max="7439" width="17.625" customWidth="1"/>
    <col min="7441" max="7441" width="10.5" bestFit="1" customWidth="1"/>
    <col min="7681" max="7681" width="3.5" customWidth="1"/>
    <col min="7682" max="7682" width="5" customWidth="1"/>
    <col min="7683" max="7683" width="6.875" customWidth="1"/>
    <col min="7684" max="7684" width="9.25" customWidth="1"/>
    <col min="7685" max="7692" width="8.5" customWidth="1"/>
    <col min="7693" max="7693" width="5.25" customWidth="1"/>
    <col min="7694" max="7694" width="11.25" bestFit="1" customWidth="1"/>
    <col min="7695" max="7695" width="17.625" customWidth="1"/>
    <col min="7697" max="7697" width="10.5" bestFit="1" customWidth="1"/>
    <col min="7937" max="7937" width="3.5" customWidth="1"/>
    <col min="7938" max="7938" width="5" customWidth="1"/>
    <col min="7939" max="7939" width="6.875" customWidth="1"/>
    <col min="7940" max="7940" width="9.25" customWidth="1"/>
    <col min="7941" max="7948" width="8.5" customWidth="1"/>
    <col min="7949" max="7949" width="5.25" customWidth="1"/>
    <col min="7950" max="7950" width="11.25" bestFit="1" customWidth="1"/>
    <col min="7951" max="7951" width="17.625" customWidth="1"/>
    <col min="7953" max="7953" width="10.5" bestFit="1" customWidth="1"/>
    <col min="8193" max="8193" width="3.5" customWidth="1"/>
    <col min="8194" max="8194" width="5" customWidth="1"/>
    <col min="8195" max="8195" width="6.875" customWidth="1"/>
    <col min="8196" max="8196" width="9.25" customWidth="1"/>
    <col min="8197" max="8204" width="8.5" customWidth="1"/>
    <col min="8205" max="8205" width="5.25" customWidth="1"/>
    <col min="8206" max="8206" width="11.25" bestFit="1" customWidth="1"/>
    <col min="8207" max="8207" width="17.625" customWidth="1"/>
    <col min="8209" max="8209" width="10.5" bestFit="1" customWidth="1"/>
    <col min="8449" max="8449" width="3.5" customWidth="1"/>
    <col min="8450" max="8450" width="5" customWidth="1"/>
    <col min="8451" max="8451" width="6.875" customWidth="1"/>
    <col min="8452" max="8452" width="9.25" customWidth="1"/>
    <col min="8453" max="8460" width="8.5" customWidth="1"/>
    <col min="8461" max="8461" width="5.25" customWidth="1"/>
    <col min="8462" max="8462" width="11.25" bestFit="1" customWidth="1"/>
    <col min="8463" max="8463" width="17.625" customWidth="1"/>
    <col min="8465" max="8465" width="10.5" bestFit="1" customWidth="1"/>
    <col min="8705" max="8705" width="3.5" customWidth="1"/>
    <col min="8706" max="8706" width="5" customWidth="1"/>
    <col min="8707" max="8707" width="6.875" customWidth="1"/>
    <col min="8708" max="8708" width="9.25" customWidth="1"/>
    <col min="8709" max="8716" width="8.5" customWidth="1"/>
    <col min="8717" max="8717" width="5.25" customWidth="1"/>
    <col min="8718" max="8718" width="11.25" bestFit="1" customWidth="1"/>
    <col min="8719" max="8719" width="17.625" customWidth="1"/>
    <col min="8721" max="8721" width="10.5" bestFit="1" customWidth="1"/>
    <col min="8961" max="8961" width="3.5" customWidth="1"/>
    <col min="8962" max="8962" width="5" customWidth="1"/>
    <col min="8963" max="8963" width="6.875" customWidth="1"/>
    <col min="8964" max="8964" width="9.25" customWidth="1"/>
    <col min="8965" max="8972" width="8.5" customWidth="1"/>
    <col min="8973" max="8973" width="5.25" customWidth="1"/>
    <col min="8974" max="8974" width="11.25" bestFit="1" customWidth="1"/>
    <col min="8975" max="8975" width="17.625" customWidth="1"/>
    <col min="8977" max="8977" width="10.5" bestFit="1" customWidth="1"/>
    <col min="9217" max="9217" width="3.5" customWidth="1"/>
    <col min="9218" max="9218" width="5" customWidth="1"/>
    <col min="9219" max="9219" width="6.875" customWidth="1"/>
    <col min="9220" max="9220" width="9.25" customWidth="1"/>
    <col min="9221" max="9228" width="8.5" customWidth="1"/>
    <col min="9229" max="9229" width="5.25" customWidth="1"/>
    <col min="9230" max="9230" width="11.25" bestFit="1" customWidth="1"/>
    <col min="9231" max="9231" width="17.625" customWidth="1"/>
    <col min="9233" max="9233" width="10.5" bestFit="1" customWidth="1"/>
    <col min="9473" max="9473" width="3.5" customWidth="1"/>
    <col min="9474" max="9474" width="5" customWidth="1"/>
    <col min="9475" max="9475" width="6.875" customWidth="1"/>
    <col min="9476" max="9476" width="9.25" customWidth="1"/>
    <col min="9477" max="9484" width="8.5" customWidth="1"/>
    <col min="9485" max="9485" width="5.25" customWidth="1"/>
    <col min="9486" max="9486" width="11.25" bestFit="1" customWidth="1"/>
    <col min="9487" max="9487" width="17.625" customWidth="1"/>
    <col min="9489" max="9489" width="10.5" bestFit="1" customWidth="1"/>
    <col min="9729" max="9729" width="3.5" customWidth="1"/>
    <col min="9730" max="9730" width="5" customWidth="1"/>
    <col min="9731" max="9731" width="6.875" customWidth="1"/>
    <col min="9732" max="9732" width="9.25" customWidth="1"/>
    <col min="9733" max="9740" width="8.5" customWidth="1"/>
    <col min="9741" max="9741" width="5.25" customWidth="1"/>
    <col min="9742" max="9742" width="11.25" bestFit="1" customWidth="1"/>
    <col min="9743" max="9743" width="17.625" customWidth="1"/>
    <col min="9745" max="9745" width="10.5" bestFit="1" customWidth="1"/>
    <col min="9985" max="9985" width="3.5" customWidth="1"/>
    <col min="9986" max="9986" width="5" customWidth="1"/>
    <col min="9987" max="9987" width="6.875" customWidth="1"/>
    <col min="9988" max="9988" width="9.25" customWidth="1"/>
    <col min="9989" max="9996" width="8.5" customWidth="1"/>
    <col min="9997" max="9997" width="5.25" customWidth="1"/>
    <col min="9998" max="9998" width="11.25" bestFit="1" customWidth="1"/>
    <col min="9999" max="9999" width="17.625" customWidth="1"/>
    <col min="10001" max="10001" width="10.5" bestFit="1" customWidth="1"/>
    <col min="10241" max="10241" width="3.5" customWidth="1"/>
    <col min="10242" max="10242" width="5" customWidth="1"/>
    <col min="10243" max="10243" width="6.875" customWidth="1"/>
    <col min="10244" max="10244" width="9.25" customWidth="1"/>
    <col min="10245" max="10252" width="8.5" customWidth="1"/>
    <col min="10253" max="10253" width="5.25" customWidth="1"/>
    <col min="10254" max="10254" width="11.25" bestFit="1" customWidth="1"/>
    <col min="10255" max="10255" width="17.625" customWidth="1"/>
    <col min="10257" max="10257" width="10.5" bestFit="1" customWidth="1"/>
    <col min="10497" max="10497" width="3.5" customWidth="1"/>
    <col min="10498" max="10498" width="5" customWidth="1"/>
    <col min="10499" max="10499" width="6.875" customWidth="1"/>
    <col min="10500" max="10500" width="9.25" customWidth="1"/>
    <col min="10501" max="10508" width="8.5" customWidth="1"/>
    <col min="10509" max="10509" width="5.25" customWidth="1"/>
    <col min="10510" max="10510" width="11.25" bestFit="1" customWidth="1"/>
    <col min="10511" max="10511" width="17.625" customWidth="1"/>
    <col min="10513" max="10513" width="10.5" bestFit="1" customWidth="1"/>
    <col min="10753" max="10753" width="3.5" customWidth="1"/>
    <col min="10754" max="10754" width="5" customWidth="1"/>
    <col min="10755" max="10755" width="6.875" customWidth="1"/>
    <col min="10756" max="10756" width="9.25" customWidth="1"/>
    <col min="10757" max="10764" width="8.5" customWidth="1"/>
    <col min="10765" max="10765" width="5.25" customWidth="1"/>
    <col min="10766" max="10766" width="11.25" bestFit="1" customWidth="1"/>
    <col min="10767" max="10767" width="17.625" customWidth="1"/>
    <col min="10769" max="10769" width="10.5" bestFit="1" customWidth="1"/>
    <col min="11009" max="11009" width="3.5" customWidth="1"/>
    <col min="11010" max="11010" width="5" customWidth="1"/>
    <col min="11011" max="11011" width="6.875" customWidth="1"/>
    <col min="11012" max="11012" width="9.25" customWidth="1"/>
    <col min="11013" max="11020" width="8.5" customWidth="1"/>
    <col min="11021" max="11021" width="5.25" customWidth="1"/>
    <col min="11022" max="11022" width="11.25" bestFit="1" customWidth="1"/>
    <col min="11023" max="11023" width="17.625" customWidth="1"/>
    <col min="11025" max="11025" width="10.5" bestFit="1" customWidth="1"/>
    <col min="11265" max="11265" width="3.5" customWidth="1"/>
    <col min="11266" max="11266" width="5" customWidth="1"/>
    <col min="11267" max="11267" width="6.875" customWidth="1"/>
    <col min="11268" max="11268" width="9.25" customWidth="1"/>
    <col min="11269" max="11276" width="8.5" customWidth="1"/>
    <col min="11277" max="11277" width="5.25" customWidth="1"/>
    <col min="11278" max="11278" width="11.25" bestFit="1" customWidth="1"/>
    <col min="11279" max="11279" width="17.625" customWidth="1"/>
    <col min="11281" max="11281" width="10.5" bestFit="1" customWidth="1"/>
    <col min="11521" max="11521" width="3.5" customWidth="1"/>
    <col min="11522" max="11522" width="5" customWidth="1"/>
    <col min="11523" max="11523" width="6.875" customWidth="1"/>
    <col min="11524" max="11524" width="9.25" customWidth="1"/>
    <col min="11525" max="11532" width="8.5" customWidth="1"/>
    <col min="11533" max="11533" width="5.25" customWidth="1"/>
    <col min="11534" max="11534" width="11.25" bestFit="1" customWidth="1"/>
    <col min="11535" max="11535" width="17.625" customWidth="1"/>
    <col min="11537" max="11537" width="10.5" bestFit="1" customWidth="1"/>
    <col min="11777" max="11777" width="3.5" customWidth="1"/>
    <col min="11778" max="11778" width="5" customWidth="1"/>
    <col min="11779" max="11779" width="6.875" customWidth="1"/>
    <col min="11780" max="11780" width="9.25" customWidth="1"/>
    <col min="11781" max="11788" width="8.5" customWidth="1"/>
    <col min="11789" max="11789" width="5.25" customWidth="1"/>
    <col min="11790" max="11790" width="11.25" bestFit="1" customWidth="1"/>
    <col min="11791" max="11791" width="17.625" customWidth="1"/>
    <col min="11793" max="11793" width="10.5" bestFit="1" customWidth="1"/>
    <col min="12033" max="12033" width="3.5" customWidth="1"/>
    <col min="12034" max="12034" width="5" customWidth="1"/>
    <col min="12035" max="12035" width="6.875" customWidth="1"/>
    <col min="12036" max="12036" width="9.25" customWidth="1"/>
    <col min="12037" max="12044" width="8.5" customWidth="1"/>
    <col min="12045" max="12045" width="5.25" customWidth="1"/>
    <col min="12046" max="12046" width="11.25" bestFit="1" customWidth="1"/>
    <col min="12047" max="12047" width="17.625" customWidth="1"/>
    <col min="12049" max="12049" width="10.5" bestFit="1" customWidth="1"/>
    <col min="12289" max="12289" width="3.5" customWidth="1"/>
    <col min="12290" max="12290" width="5" customWidth="1"/>
    <col min="12291" max="12291" width="6.875" customWidth="1"/>
    <col min="12292" max="12292" width="9.25" customWidth="1"/>
    <col min="12293" max="12300" width="8.5" customWidth="1"/>
    <col min="12301" max="12301" width="5.25" customWidth="1"/>
    <col min="12302" max="12302" width="11.25" bestFit="1" customWidth="1"/>
    <col min="12303" max="12303" width="17.625" customWidth="1"/>
    <col min="12305" max="12305" width="10.5" bestFit="1" customWidth="1"/>
    <col min="12545" max="12545" width="3.5" customWidth="1"/>
    <col min="12546" max="12546" width="5" customWidth="1"/>
    <col min="12547" max="12547" width="6.875" customWidth="1"/>
    <col min="12548" max="12548" width="9.25" customWidth="1"/>
    <col min="12549" max="12556" width="8.5" customWidth="1"/>
    <col min="12557" max="12557" width="5.25" customWidth="1"/>
    <col min="12558" max="12558" width="11.25" bestFit="1" customWidth="1"/>
    <col min="12559" max="12559" width="17.625" customWidth="1"/>
    <col min="12561" max="12561" width="10.5" bestFit="1" customWidth="1"/>
    <col min="12801" max="12801" width="3.5" customWidth="1"/>
    <col min="12802" max="12802" width="5" customWidth="1"/>
    <col min="12803" max="12803" width="6.875" customWidth="1"/>
    <col min="12804" max="12804" width="9.25" customWidth="1"/>
    <col min="12805" max="12812" width="8.5" customWidth="1"/>
    <col min="12813" max="12813" width="5.25" customWidth="1"/>
    <col min="12814" max="12814" width="11.25" bestFit="1" customWidth="1"/>
    <col min="12815" max="12815" width="17.625" customWidth="1"/>
    <col min="12817" max="12817" width="10.5" bestFit="1" customWidth="1"/>
    <col min="13057" max="13057" width="3.5" customWidth="1"/>
    <col min="13058" max="13058" width="5" customWidth="1"/>
    <col min="13059" max="13059" width="6.875" customWidth="1"/>
    <col min="13060" max="13060" width="9.25" customWidth="1"/>
    <col min="13061" max="13068" width="8.5" customWidth="1"/>
    <col min="13069" max="13069" width="5.25" customWidth="1"/>
    <col min="13070" max="13070" width="11.25" bestFit="1" customWidth="1"/>
    <col min="13071" max="13071" width="17.625" customWidth="1"/>
    <col min="13073" max="13073" width="10.5" bestFit="1" customWidth="1"/>
    <col min="13313" max="13313" width="3.5" customWidth="1"/>
    <col min="13314" max="13314" width="5" customWidth="1"/>
    <col min="13315" max="13315" width="6.875" customWidth="1"/>
    <col min="13316" max="13316" width="9.25" customWidth="1"/>
    <col min="13317" max="13324" width="8.5" customWidth="1"/>
    <col min="13325" max="13325" width="5.25" customWidth="1"/>
    <col min="13326" max="13326" width="11.25" bestFit="1" customWidth="1"/>
    <col min="13327" max="13327" width="17.625" customWidth="1"/>
    <col min="13329" max="13329" width="10.5" bestFit="1" customWidth="1"/>
    <col min="13569" max="13569" width="3.5" customWidth="1"/>
    <col min="13570" max="13570" width="5" customWidth="1"/>
    <col min="13571" max="13571" width="6.875" customWidth="1"/>
    <col min="13572" max="13572" width="9.25" customWidth="1"/>
    <col min="13573" max="13580" width="8.5" customWidth="1"/>
    <col min="13581" max="13581" width="5.25" customWidth="1"/>
    <col min="13582" max="13582" width="11.25" bestFit="1" customWidth="1"/>
    <col min="13583" max="13583" width="17.625" customWidth="1"/>
    <col min="13585" max="13585" width="10.5" bestFit="1" customWidth="1"/>
    <col min="13825" max="13825" width="3.5" customWidth="1"/>
    <col min="13826" max="13826" width="5" customWidth="1"/>
    <col min="13827" max="13827" width="6.875" customWidth="1"/>
    <col min="13828" max="13828" width="9.25" customWidth="1"/>
    <col min="13829" max="13836" width="8.5" customWidth="1"/>
    <col min="13837" max="13837" width="5.25" customWidth="1"/>
    <col min="13838" max="13838" width="11.25" bestFit="1" customWidth="1"/>
    <col min="13839" max="13839" width="17.625" customWidth="1"/>
    <col min="13841" max="13841" width="10.5" bestFit="1" customWidth="1"/>
    <col min="14081" max="14081" width="3.5" customWidth="1"/>
    <col min="14082" max="14082" width="5" customWidth="1"/>
    <col min="14083" max="14083" width="6.875" customWidth="1"/>
    <col min="14084" max="14084" width="9.25" customWidth="1"/>
    <col min="14085" max="14092" width="8.5" customWidth="1"/>
    <col min="14093" max="14093" width="5.25" customWidth="1"/>
    <col min="14094" max="14094" width="11.25" bestFit="1" customWidth="1"/>
    <col min="14095" max="14095" width="17.625" customWidth="1"/>
    <col min="14097" max="14097" width="10.5" bestFit="1" customWidth="1"/>
    <col min="14337" max="14337" width="3.5" customWidth="1"/>
    <col min="14338" max="14338" width="5" customWidth="1"/>
    <col min="14339" max="14339" width="6.875" customWidth="1"/>
    <col min="14340" max="14340" width="9.25" customWidth="1"/>
    <col min="14341" max="14348" width="8.5" customWidth="1"/>
    <col min="14349" max="14349" width="5.25" customWidth="1"/>
    <col min="14350" max="14350" width="11.25" bestFit="1" customWidth="1"/>
    <col min="14351" max="14351" width="17.625" customWidth="1"/>
    <col min="14353" max="14353" width="10.5" bestFit="1" customWidth="1"/>
    <col min="14593" max="14593" width="3.5" customWidth="1"/>
    <col min="14594" max="14594" width="5" customWidth="1"/>
    <col min="14595" max="14595" width="6.875" customWidth="1"/>
    <col min="14596" max="14596" width="9.25" customWidth="1"/>
    <col min="14597" max="14604" width="8.5" customWidth="1"/>
    <col min="14605" max="14605" width="5.25" customWidth="1"/>
    <col min="14606" max="14606" width="11.25" bestFit="1" customWidth="1"/>
    <col min="14607" max="14607" width="17.625" customWidth="1"/>
    <col min="14609" max="14609" width="10.5" bestFit="1" customWidth="1"/>
    <col min="14849" max="14849" width="3.5" customWidth="1"/>
    <col min="14850" max="14850" width="5" customWidth="1"/>
    <col min="14851" max="14851" width="6.875" customWidth="1"/>
    <col min="14852" max="14852" width="9.25" customWidth="1"/>
    <col min="14853" max="14860" width="8.5" customWidth="1"/>
    <col min="14861" max="14861" width="5.25" customWidth="1"/>
    <col min="14862" max="14862" width="11.25" bestFit="1" customWidth="1"/>
    <col min="14863" max="14863" width="17.625" customWidth="1"/>
    <col min="14865" max="14865" width="10.5" bestFit="1" customWidth="1"/>
    <col min="15105" max="15105" width="3.5" customWidth="1"/>
    <col min="15106" max="15106" width="5" customWidth="1"/>
    <col min="15107" max="15107" width="6.875" customWidth="1"/>
    <col min="15108" max="15108" width="9.25" customWidth="1"/>
    <col min="15109" max="15116" width="8.5" customWidth="1"/>
    <col min="15117" max="15117" width="5.25" customWidth="1"/>
    <col min="15118" max="15118" width="11.25" bestFit="1" customWidth="1"/>
    <col min="15119" max="15119" width="17.625" customWidth="1"/>
    <col min="15121" max="15121" width="10.5" bestFit="1" customWidth="1"/>
    <col min="15361" max="15361" width="3.5" customWidth="1"/>
    <col min="15362" max="15362" width="5" customWidth="1"/>
    <col min="15363" max="15363" width="6.875" customWidth="1"/>
    <col min="15364" max="15364" width="9.25" customWidth="1"/>
    <col min="15365" max="15372" width="8.5" customWidth="1"/>
    <col min="15373" max="15373" width="5.25" customWidth="1"/>
    <col min="15374" max="15374" width="11.25" bestFit="1" customWidth="1"/>
    <col min="15375" max="15375" width="17.625" customWidth="1"/>
    <col min="15377" max="15377" width="10.5" bestFit="1" customWidth="1"/>
    <col min="15617" max="15617" width="3.5" customWidth="1"/>
    <col min="15618" max="15618" width="5" customWidth="1"/>
    <col min="15619" max="15619" width="6.875" customWidth="1"/>
    <col min="15620" max="15620" width="9.25" customWidth="1"/>
    <col min="15621" max="15628" width="8.5" customWidth="1"/>
    <col min="15629" max="15629" width="5.25" customWidth="1"/>
    <col min="15630" max="15630" width="11.25" bestFit="1" customWidth="1"/>
    <col min="15631" max="15631" width="17.625" customWidth="1"/>
    <col min="15633" max="15633" width="10.5" bestFit="1" customWidth="1"/>
    <col min="15873" max="15873" width="3.5" customWidth="1"/>
    <col min="15874" max="15874" width="5" customWidth="1"/>
    <col min="15875" max="15875" width="6.875" customWidth="1"/>
    <col min="15876" max="15876" width="9.25" customWidth="1"/>
    <col min="15877" max="15884" width="8.5" customWidth="1"/>
    <col min="15885" max="15885" width="5.25" customWidth="1"/>
    <col min="15886" max="15886" width="11.25" bestFit="1" customWidth="1"/>
    <col min="15887" max="15887" width="17.625" customWidth="1"/>
    <col min="15889" max="15889" width="10.5" bestFit="1" customWidth="1"/>
    <col min="16129" max="16129" width="3.5" customWidth="1"/>
    <col min="16130" max="16130" width="5" customWidth="1"/>
    <col min="16131" max="16131" width="6.875" customWidth="1"/>
    <col min="16132" max="16132" width="9.25" customWidth="1"/>
    <col min="16133" max="16140" width="8.5" customWidth="1"/>
    <col min="16141" max="16141" width="5.25" customWidth="1"/>
    <col min="16142" max="16142" width="11.25" bestFit="1" customWidth="1"/>
    <col min="16143" max="16143" width="17.625" customWidth="1"/>
    <col min="16145" max="16145" width="10.5" bestFit="1" customWidth="1"/>
  </cols>
  <sheetData>
    <row r="1" spans="2:12" ht="29.25" customHeight="1">
      <c r="L1" t="s">
        <v>208</v>
      </c>
    </row>
    <row r="2" spans="2:12" ht="17.25">
      <c r="C2" s="177" t="s">
        <v>448</v>
      </c>
      <c r="D2" s="177"/>
      <c r="E2" s="177"/>
      <c r="F2" s="177"/>
      <c r="G2" s="177"/>
      <c r="H2" s="177"/>
      <c r="I2" s="177"/>
      <c r="J2" s="177"/>
      <c r="K2" s="177"/>
      <c r="L2" s="177"/>
    </row>
    <row r="3" spans="2:12" ht="17.25">
      <c r="C3" s="48"/>
      <c r="D3" s="48"/>
      <c r="E3" s="48"/>
      <c r="F3" s="48"/>
      <c r="G3" s="48"/>
      <c r="H3" s="48"/>
      <c r="I3" s="48"/>
      <c r="J3" s="48"/>
      <c r="K3" s="48"/>
    </row>
    <row r="4" spans="2:12" ht="17.25">
      <c r="C4" s="48"/>
      <c r="D4" s="48"/>
      <c r="E4" s="48"/>
      <c r="F4" s="48"/>
      <c r="G4" s="48"/>
      <c r="H4" s="48"/>
      <c r="I4" s="48"/>
      <c r="J4" s="48"/>
      <c r="K4" s="48"/>
    </row>
    <row r="6" spans="2:12" ht="14.25">
      <c r="B6" s="53" t="s">
        <v>210</v>
      </c>
      <c r="D6" s="53"/>
      <c r="E6" s="53"/>
      <c r="F6" s="53"/>
      <c r="G6" s="53"/>
      <c r="H6" s="53"/>
      <c r="I6" s="53"/>
      <c r="J6" s="53"/>
      <c r="K6" s="53"/>
    </row>
    <row r="7" spans="2:12" s="2" customFormat="1" ht="12.75">
      <c r="C7" s="196"/>
      <c r="D7" s="196"/>
      <c r="E7" s="196"/>
      <c r="F7" s="196"/>
      <c r="G7" s="196"/>
      <c r="H7" s="196"/>
      <c r="I7" s="196"/>
      <c r="J7" s="196"/>
      <c r="K7" s="196"/>
    </row>
    <row r="8" spans="2:12" s="2" customFormat="1" ht="12.75">
      <c r="C8" s="2" t="s">
        <v>211</v>
      </c>
    </row>
    <row r="9" spans="2:12" s="2" customFormat="1" ht="12.75">
      <c r="C9" s="3" t="s">
        <v>6</v>
      </c>
      <c r="D9" s="2" t="s">
        <v>3</v>
      </c>
    </row>
    <row r="10" spans="2:12" s="2" customFormat="1" ht="12.75">
      <c r="C10" s="2" t="s">
        <v>212</v>
      </c>
    </row>
    <row r="11" spans="2:12" s="2" customFormat="1" ht="12.75">
      <c r="C11" s="3" t="s">
        <v>6</v>
      </c>
      <c r="D11" s="2" t="s">
        <v>3</v>
      </c>
    </row>
    <row r="12" spans="2:12" s="2" customFormat="1" ht="12.75">
      <c r="C12" s="2" t="s">
        <v>213</v>
      </c>
    </row>
    <row r="13" spans="2:12" s="2" customFormat="1" ht="12.75">
      <c r="C13" s="3" t="s">
        <v>6</v>
      </c>
      <c r="D13" s="2" t="s">
        <v>10</v>
      </c>
    </row>
    <row r="14" spans="2:12" s="2" customFormat="1" ht="12.75">
      <c r="C14" s="3" t="s">
        <v>6</v>
      </c>
      <c r="D14" s="2" t="s">
        <v>449</v>
      </c>
      <c r="F14" s="2" t="s">
        <v>3</v>
      </c>
    </row>
    <row r="15" spans="2:12" s="2" customFormat="1" ht="12.75">
      <c r="C15" s="2" t="s">
        <v>217</v>
      </c>
    </row>
    <row r="16" spans="2:12" s="2" customFormat="1" ht="12.75">
      <c r="C16" s="3" t="s">
        <v>6</v>
      </c>
      <c r="D16" s="2" t="s">
        <v>15</v>
      </c>
      <c r="F16" s="2" t="s">
        <v>3</v>
      </c>
    </row>
    <row r="17" spans="2:11" s="2" customFormat="1" ht="12.75">
      <c r="C17" s="3" t="s">
        <v>6</v>
      </c>
      <c r="D17" s="2" t="s">
        <v>19</v>
      </c>
      <c r="F17" s="2" t="s">
        <v>3</v>
      </c>
    </row>
    <row r="18" spans="2:11" s="2" customFormat="1" ht="12.75">
      <c r="C18" s="3" t="s">
        <v>6</v>
      </c>
      <c r="D18" s="2" t="s">
        <v>22</v>
      </c>
      <c r="F18" s="2" t="s">
        <v>3</v>
      </c>
    </row>
    <row r="19" spans="2:11">
      <c r="C19" s="2" t="s">
        <v>450</v>
      </c>
    </row>
    <row r="20" spans="2:11">
      <c r="C20" s="2" t="s">
        <v>451</v>
      </c>
      <c r="D20" s="2"/>
      <c r="E20" s="2"/>
      <c r="F20" s="2"/>
      <c r="G20" s="2"/>
      <c r="H20" s="9"/>
      <c r="I20" s="9"/>
    </row>
    <row r="21" spans="2:11">
      <c r="C21" s="2" t="s">
        <v>452</v>
      </c>
      <c r="D21" s="2"/>
      <c r="E21" s="2"/>
      <c r="F21" s="2"/>
      <c r="G21" s="2"/>
      <c r="H21" s="9"/>
      <c r="I21" s="9"/>
    </row>
    <row r="22" spans="2:11" s="2" customFormat="1" ht="12.75"/>
    <row r="23" spans="2:11" s="2" customFormat="1" ht="12.75"/>
    <row r="24" spans="2:11" ht="14.25">
      <c r="B24" s="53" t="s">
        <v>221</v>
      </c>
      <c r="D24" s="53"/>
      <c r="E24" s="53"/>
      <c r="F24" s="53"/>
      <c r="G24" s="53"/>
      <c r="H24" s="53"/>
      <c r="I24" s="53"/>
      <c r="J24" s="53"/>
      <c r="K24" s="53"/>
    </row>
    <row r="25" spans="2:11" s="2" customFormat="1" ht="12.75"/>
    <row r="26" spans="2:11" s="2" customFormat="1" ht="12.75">
      <c r="C26" s="196" t="s">
        <v>3</v>
      </c>
      <c r="D26" s="196"/>
      <c r="E26" s="196"/>
      <c r="F26" s="196"/>
      <c r="G26" s="196"/>
      <c r="H26" s="196"/>
      <c r="I26" s="196"/>
      <c r="J26" s="196"/>
      <c r="K26" s="196"/>
    </row>
    <row r="27" spans="2:11" s="2" customFormat="1" ht="12.75">
      <c r="C27" s="8"/>
      <c r="D27" s="8"/>
      <c r="E27" s="8"/>
      <c r="F27" s="8"/>
      <c r="G27" s="8"/>
      <c r="H27" s="8"/>
      <c r="I27" s="8"/>
      <c r="J27" s="8"/>
      <c r="K27" s="8"/>
    </row>
    <row r="28" spans="2:11" s="2" customFormat="1" ht="12.75"/>
    <row r="29" spans="2:11" ht="14.25">
      <c r="B29" s="53" t="s">
        <v>222</v>
      </c>
      <c r="D29" s="53"/>
      <c r="E29" s="53"/>
      <c r="F29" s="53"/>
      <c r="G29" s="53"/>
      <c r="H29" s="53"/>
      <c r="I29" s="53"/>
      <c r="J29" s="53"/>
      <c r="K29" s="53"/>
    </row>
    <row r="30" spans="2:11" s="2" customFormat="1" ht="12.75">
      <c r="C30" s="8"/>
      <c r="D30" s="8"/>
      <c r="E30" s="8"/>
      <c r="F30" s="8"/>
      <c r="G30" s="8"/>
      <c r="H30" s="8"/>
      <c r="I30" s="8"/>
      <c r="J30" s="8"/>
      <c r="K30" s="8"/>
    </row>
    <row r="31" spans="2:11" s="2" customFormat="1" ht="12.75">
      <c r="C31" s="196" t="s">
        <v>3</v>
      </c>
      <c r="D31" s="196"/>
      <c r="E31" s="196"/>
      <c r="F31" s="196"/>
      <c r="G31" s="196"/>
      <c r="H31" s="196"/>
      <c r="I31" s="196"/>
      <c r="J31" s="196"/>
      <c r="K31" s="196"/>
    </row>
    <row r="32" spans="2:11" s="2" customFormat="1" ht="12.75"/>
    <row r="33" spans="2:12" s="2" customFormat="1" ht="12.75"/>
    <row r="34" spans="2:12" ht="24.75" customHeight="1">
      <c r="B34" s="54" t="s">
        <v>224</v>
      </c>
      <c r="D34" s="54"/>
      <c r="E34" s="54"/>
      <c r="F34" s="54"/>
      <c r="G34" s="54"/>
      <c r="H34" s="54"/>
      <c r="I34" s="54"/>
      <c r="J34" s="54"/>
      <c r="K34" s="54"/>
    </row>
    <row r="35" spans="2:12" s="4" customFormat="1" ht="16.5" customHeight="1">
      <c r="C35" s="207" t="s">
        <v>314</v>
      </c>
      <c r="D35" s="207"/>
      <c r="E35" s="207"/>
      <c r="F35" s="207"/>
      <c r="G35" s="207"/>
      <c r="H35" s="207"/>
      <c r="I35" s="207"/>
      <c r="J35" s="207"/>
      <c r="K35" s="207"/>
    </row>
    <row r="36" spans="2:12" s="2" customFormat="1" ht="14.25" customHeight="1">
      <c r="C36" s="52" t="s">
        <v>453</v>
      </c>
      <c r="D36" s="52"/>
      <c r="E36" s="52"/>
      <c r="F36" s="52"/>
      <c r="G36" s="52"/>
      <c r="H36" s="52"/>
      <c r="I36" s="52"/>
      <c r="J36" s="52"/>
      <c r="K36" s="52"/>
    </row>
    <row r="37" spans="2:12" s="2" customFormat="1" ht="14.25" customHeight="1">
      <c r="C37" s="52" t="s">
        <v>301</v>
      </c>
      <c r="D37" s="52"/>
      <c r="E37" s="52"/>
      <c r="F37" s="52"/>
      <c r="G37" s="52"/>
      <c r="H37" s="52"/>
      <c r="I37" s="52"/>
      <c r="J37" s="52"/>
      <c r="K37" s="52"/>
    </row>
    <row r="38" spans="2:12" s="2" customFormat="1" ht="15" customHeight="1">
      <c r="C38" s="2" t="s">
        <v>302</v>
      </c>
    </row>
    <row r="39" spans="2:12" s="2" customFormat="1" ht="15" customHeight="1"/>
    <row r="40" spans="2:12" s="2" customFormat="1" ht="15" customHeight="1">
      <c r="C40" s="208"/>
      <c r="D40" s="208"/>
      <c r="E40" s="208"/>
      <c r="F40" s="208"/>
      <c r="G40" s="208"/>
      <c r="H40" s="208"/>
      <c r="I40" s="208"/>
      <c r="J40" s="208"/>
      <c r="K40" s="208"/>
    </row>
    <row r="41" spans="2:12" ht="14.25">
      <c r="B41" s="53" t="s">
        <v>234</v>
      </c>
      <c r="D41" s="53"/>
      <c r="E41" s="53"/>
      <c r="F41" s="53"/>
      <c r="G41" s="53"/>
      <c r="H41" s="53"/>
      <c r="I41" s="53"/>
      <c r="J41" s="53"/>
      <c r="K41" s="53"/>
    </row>
    <row r="42" spans="2:12" s="2" customFormat="1" ht="12.75"/>
    <row r="43" spans="2:12" s="2" customFormat="1" ht="12.75">
      <c r="C43" s="52" t="s">
        <v>3</v>
      </c>
      <c r="D43" s="55"/>
      <c r="E43" s="56"/>
      <c r="F43" s="56"/>
      <c r="G43" s="56"/>
      <c r="H43" s="56"/>
      <c r="I43" s="56"/>
      <c r="J43" s="56"/>
      <c r="K43" s="56"/>
      <c r="L43" s="56"/>
    </row>
    <row r="44" spans="2:12" s="2" customFormat="1" ht="12.75">
      <c r="C44" s="52"/>
      <c r="D44" s="55"/>
      <c r="E44" s="56"/>
      <c r="F44" s="56"/>
      <c r="G44" s="56"/>
      <c r="H44" s="56"/>
      <c r="I44" s="56"/>
      <c r="J44" s="56"/>
      <c r="K44" s="56"/>
      <c r="L44" s="56"/>
    </row>
    <row r="45" spans="2:12" s="2" customFormat="1" ht="12.75">
      <c r="C45" s="55"/>
      <c r="D45" s="55"/>
      <c r="E45" s="56"/>
      <c r="F45" s="56"/>
      <c r="G45" s="56"/>
      <c r="H45" s="56"/>
      <c r="I45" s="56"/>
      <c r="J45" s="56"/>
      <c r="K45" s="56"/>
      <c r="L45" s="56"/>
    </row>
    <row r="46" spans="2:12" ht="14.25" customHeight="1">
      <c r="B46" s="5" t="s">
        <v>311</v>
      </c>
      <c r="D46" s="5"/>
      <c r="E46" s="5"/>
      <c r="F46" s="5"/>
      <c r="G46" s="5"/>
      <c r="H46" s="5"/>
      <c r="I46" s="5"/>
      <c r="J46" s="5"/>
      <c r="K46" s="5"/>
    </row>
    <row r="47" spans="2:12" ht="15.75" customHeight="1">
      <c r="B47" s="62"/>
      <c r="D47" s="5"/>
      <c r="E47" s="5"/>
      <c r="F47" s="5"/>
      <c r="G47" s="5"/>
      <c r="H47" s="5"/>
      <c r="I47" s="5"/>
      <c r="J47" s="5"/>
      <c r="K47" s="5"/>
    </row>
    <row r="48" spans="2:12" s="2" customFormat="1" ht="12.75">
      <c r="C48" s="57" t="s">
        <v>3</v>
      </c>
      <c r="D48" s="57"/>
      <c r="E48" s="57"/>
      <c r="F48" s="57"/>
      <c r="G48" s="57"/>
      <c r="H48" s="57"/>
      <c r="I48" s="57"/>
      <c r="J48" s="57"/>
      <c r="K48" s="57"/>
    </row>
    <row r="49" spans="2:13" s="2" customFormat="1" ht="12.75">
      <c r="C49" s="58"/>
      <c r="D49" s="58"/>
      <c r="E49" s="58"/>
      <c r="F49" s="58"/>
      <c r="G49" s="58"/>
      <c r="H49" s="58"/>
      <c r="I49" s="58"/>
      <c r="J49" s="58"/>
      <c r="K49" s="58"/>
    </row>
    <row r="50" spans="2:13" s="2" customFormat="1" ht="12.75"/>
    <row r="51" spans="2:13" ht="14.25">
      <c r="B51" s="53" t="s">
        <v>241</v>
      </c>
      <c r="D51" s="53"/>
      <c r="E51" s="53"/>
      <c r="F51" s="53"/>
      <c r="G51" s="53"/>
      <c r="H51" s="53"/>
      <c r="I51" s="53"/>
      <c r="J51" s="53"/>
      <c r="K51" s="53"/>
    </row>
    <row r="52" spans="2:13" s="2" customFormat="1" ht="7.5" customHeight="1"/>
    <row r="53" spans="2:13" s="2" customFormat="1" ht="3" customHeight="1"/>
    <row r="54" spans="2:13" s="2" customFormat="1" ht="12.75">
      <c r="C54" s="2" t="s">
        <v>242</v>
      </c>
    </row>
    <row r="55" spans="2:13" s="2" customFormat="1" ht="13.5" customHeight="1">
      <c r="D55" s="2" t="s">
        <v>162</v>
      </c>
      <c r="G55" s="188">
        <v>0</v>
      </c>
      <c r="H55" s="188"/>
      <c r="I55" s="2" t="s">
        <v>163</v>
      </c>
    </row>
    <row r="56" spans="2:13" s="2" customFormat="1" ht="14.25" customHeight="1" thickBot="1">
      <c r="D56" s="2" t="s">
        <v>164</v>
      </c>
      <c r="G56" s="189">
        <v>0</v>
      </c>
      <c r="H56" s="189"/>
      <c r="I56" s="2" t="s">
        <v>163</v>
      </c>
    </row>
    <row r="57" spans="2:13" s="2" customFormat="1" ht="13.5" customHeight="1">
      <c r="D57" s="13"/>
      <c r="E57" s="13" t="s">
        <v>165</v>
      </c>
      <c r="F57" s="13"/>
      <c r="G57" s="201">
        <f>SUM(G55:H56)</f>
        <v>0</v>
      </c>
      <c r="H57" s="201"/>
      <c r="I57" s="2" t="s">
        <v>163</v>
      </c>
    </row>
    <row r="58" spans="2:13" s="2" customFormat="1" ht="6.75" customHeight="1"/>
    <row r="59" spans="2:13" s="2" customFormat="1" ht="6" customHeight="1"/>
    <row r="60" spans="2:13" s="2" customFormat="1" ht="12.75">
      <c r="C60" s="2" t="s">
        <v>243</v>
      </c>
      <c r="L60" s="194" t="s">
        <v>3</v>
      </c>
      <c r="M60" s="194"/>
    </row>
    <row r="61" spans="2:13" s="2" customFormat="1" ht="12.75">
      <c r="D61" s="2" t="s">
        <v>167</v>
      </c>
      <c r="G61" s="3"/>
      <c r="H61" s="3"/>
      <c r="I61" s="188">
        <v>0</v>
      </c>
      <c r="J61" s="188"/>
      <c r="K61" s="2" t="s">
        <v>163</v>
      </c>
    </row>
    <row r="62" spans="2:13" s="2" customFormat="1" thickBot="1">
      <c r="D62" s="202" t="s">
        <v>244</v>
      </c>
      <c r="E62" s="202"/>
      <c r="F62" s="202"/>
      <c r="G62" s="202"/>
      <c r="H62" s="202"/>
      <c r="I62" s="189">
        <v>0</v>
      </c>
      <c r="J62" s="189"/>
      <c r="K62" s="2" t="s">
        <v>163</v>
      </c>
    </row>
    <row r="63" spans="2:13" s="2" customFormat="1" ht="12.75">
      <c r="D63" s="13"/>
      <c r="E63" s="13" t="s">
        <v>165</v>
      </c>
      <c r="F63" s="13"/>
      <c r="G63" s="13"/>
      <c r="H63" s="12"/>
      <c r="I63" s="201">
        <f>SUM(I61:J62)</f>
        <v>0</v>
      </c>
      <c r="J63" s="201"/>
      <c r="K63" s="2" t="s">
        <v>163</v>
      </c>
    </row>
    <row r="64" spans="2:13" s="2" customFormat="1" ht="6" customHeight="1"/>
    <row r="65" spans="2:11" s="2" customFormat="1" ht="12.75"/>
    <row r="66" spans="2:11" s="2" customFormat="1" ht="12.75"/>
    <row r="67" spans="2:11" s="2" customFormat="1" ht="12.75"/>
    <row r="68" spans="2:11" s="2" customFormat="1" ht="12.75"/>
    <row r="69" spans="2:11" s="2" customFormat="1" ht="12.75"/>
    <row r="70" spans="2:11" s="2" customFormat="1" ht="12.75"/>
    <row r="71" spans="2:11" s="2" customFormat="1" ht="12.75"/>
    <row r="72" spans="2:11" ht="14.25">
      <c r="B72" s="53" t="s">
        <v>245</v>
      </c>
      <c r="D72" s="53"/>
      <c r="E72" s="53"/>
      <c r="F72" s="53"/>
      <c r="G72" s="53"/>
      <c r="H72" s="53"/>
      <c r="I72" s="53"/>
      <c r="J72" s="53"/>
      <c r="K72" s="53"/>
    </row>
    <row r="73" spans="2:11">
      <c r="C73" s="11" t="s">
        <v>246</v>
      </c>
    </row>
    <row r="74" spans="2:11" s="2" customFormat="1" ht="7.5" customHeight="1"/>
    <row r="75" spans="2:11" s="2" customFormat="1" ht="12.75">
      <c r="C75" s="2" t="s">
        <v>247</v>
      </c>
    </row>
    <row r="76" spans="2:11" s="2" customFormat="1" ht="12.75">
      <c r="J76" s="3" t="s">
        <v>170</v>
      </c>
    </row>
    <row r="77" spans="2:11" s="2" customFormat="1" ht="12.75">
      <c r="C77" s="165"/>
      <c r="D77" s="165"/>
      <c r="E77" s="165" t="s">
        <v>171</v>
      </c>
      <c r="F77" s="165"/>
      <c r="G77" s="165" t="s">
        <v>172</v>
      </c>
      <c r="H77" s="165"/>
      <c r="I77" s="165" t="s">
        <v>155</v>
      </c>
      <c r="J77" s="165"/>
    </row>
    <row r="78" spans="2:11" s="2" customFormat="1" ht="12.75">
      <c r="C78" s="200" t="s">
        <v>156</v>
      </c>
      <c r="D78" s="200"/>
      <c r="E78" s="167">
        <v>270003765</v>
      </c>
      <c r="F78" s="167"/>
      <c r="G78" s="167">
        <v>7251981</v>
      </c>
      <c r="H78" s="167"/>
      <c r="I78" s="167">
        <f>E78-G78</f>
        <v>262751784</v>
      </c>
      <c r="J78" s="167"/>
    </row>
    <row r="79" spans="2:11" s="2" customFormat="1" ht="12.75">
      <c r="C79" s="200" t="s">
        <v>157</v>
      </c>
      <c r="D79" s="200"/>
      <c r="E79" s="167">
        <v>80437624</v>
      </c>
      <c r="F79" s="167"/>
      <c r="G79" s="167">
        <v>66130698</v>
      </c>
      <c r="H79" s="167"/>
      <c r="I79" s="167">
        <f>E79-G79</f>
        <v>14306926</v>
      </c>
      <c r="J79" s="167"/>
    </row>
    <row r="80" spans="2:11" s="2" customFormat="1" ht="12.75">
      <c r="C80" s="200" t="s">
        <v>175</v>
      </c>
      <c r="D80" s="200"/>
      <c r="E80" s="167">
        <v>19075213</v>
      </c>
      <c r="F80" s="167"/>
      <c r="G80" s="167">
        <v>10895575</v>
      </c>
      <c r="H80" s="167"/>
      <c r="I80" s="167">
        <f>E80-G80</f>
        <v>8179638</v>
      </c>
      <c r="J80" s="167"/>
    </row>
    <row r="81" spans="2:15" s="2" customFormat="1" ht="12.75">
      <c r="C81" s="200" t="s">
        <v>178</v>
      </c>
      <c r="D81" s="200"/>
      <c r="E81" s="167">
        <v>3190017</v>
      </c>
      <c r="F81" s="167"/>
      <c r="G81" s="167">
        <v>3166227</v>
      </c>
      <c r="H81" s="167"/>
      <c r="I81" s="167">
        <f>E81-G81</f>
        <v>23790</v>
      </c>
      <c r="J81" s="167"/>
    </row>
    <row r="82" spans="2:15" s="2" customFormat="1" ht="12.75">
      <c r="C82" s="174"/>
      <c r="D82" s="175"/>
      <c r="E82" s="235"/>
      <c r="F82" s="236"/>
      <c r="G82" s="235"/>
      <c r="H82" s="236"/>
      <c r="I82" s="235"/>
      <c r="J82" s="236"/>
    </row>
    <row r="83" spans="2:15" s="2" customFormat="1" ht="12.75">
      <c r="C83" s="165" t="s">
        <v>158</v>
      </c>
      <c r="D83" s="165"/>
      <c r="E83" s="167">
        <f>SUM(E78:F82)</f>
        <v>372706619</v>
      </c>
      <c r="F83" s="167"/>
      <c r="G83" s="167">
        <f>SUM(G78:H82)</f>
        <v>87444481</v>
      </c>
      <c r="H83" s="167"/>
      <c r="I83" s="167">
        <f>SUM(I78:J82)</f>
        <v>285262138</v>
      </c>
      <c r="J83" s="167"/>
    </row>
    <row r="84" spans="2:15" s="2" customFormat="1" ht="13.5" customHeight="1">
      <c r="C84" s="2" t="s">
        <v>180</v>
      </c>
    </row>
    <row r="85" spans="2:15" s="2" customFormat="1" ht="13.5" customHeight="1"/>
    <row r="86" spans="2:15" s="2" customFormat="1" ht="13.5" customHeight="1"/>
    <row r="87" spans="2:15" s="2" customFormat="1" ht="13.5" customHeight="1">
      <c r="N87" s="45"/>
    </row>
    <row r="88" spans="2:15" ht="17.25" customHeight="1">
      <c r="B88" s="53" t="s">
        <v>251</v>
      </c>
      <c r="D88" s="53"/>
      <c r="E88" s="53"/>
      <c r="F88" s="53"/>
      <c r="G88" s="53"/>
      <c r="H88" s="53"/>
      <c r="I88" s="53"/>
      <c r="J88" s="53"/>
      <c r="K88" s="53"/>
      <c r="N88" s="45"/>
      <c r="O88" s="2"/>
    </row>
    <row r="89" spans="2:15">
      <c r="C89" s="11" t="s">
        <v>246</v>
      </c>
      <c r="N89" s="102"/>
      <c r="O89" s="2"/>
    </row>
    <row r="90" spans="2:15" s="2" customFormat="1" ht="6.75" customHeight="1"/>
    <row r="91" spans="2:15" s="2" customFormat="1" ht="12.75">
      <c r="C91" s="2" t="s">
        <v>252</v>
      </c>
      <c r="N91" s="102"/>
    </row>
    <row r="92" spans="2:15" s="2" customFormat="1" ht="12.75">
      <c r="K92" s="3" t="s">
        <v>170</v>
      </c>
      <c r="N92" s="45"/>
    </row>
    <row r="93" spans="2:15" s="2" customFormat="1" ht="12.75">
      <c r="C93" s="170"/>
      <c r="D93" s="171"/>
      <c r="E93" s="170" t="s">
        <v>253</v>
      </c>
      <c r="F93" s="171"/>
      <c r="G93" s="170" t="s">
        <v>254</v>
      </c>
      <c r="H93" s="195"/>
      <c r="I93" s="171"/>
      <c r="J93" s="170" t="s">
        <v>255</v>
      </c>
      <c r="K93" s="171"/>
    </row>
    <row r="94" spans="2:15" s="2" customFormat="1" ht="12.75">
      <c r="C94" s="172"/>
      <c r="D94" s="173"/>
      <c r="E94" s="170"/>
      <c r="F94" s="171"/>
      <c r="G94" s="170"/>
      <c r="H94" s="195"/>
      <c r="I94" s="171"/>
      <c r="J94" s="170"/>
      <c r="K94" s="171"/>
      <c r="L94" s="263" t="s">
        <v>256</v>
      </c>
      <c r="M94" s="196"/>
    </row>
    <row r="95" spans="2:15" s="2" customFormat="1" ht="12.75">
      <c r="C95" s="172"/>
      <c r="D95" s="173"/>
      <c r="E95" s="170"/>
      <c r="F95" s="171"/>
      <c r="G95" s="170"/>
      <c r="H95" s="195"/>
      <c r="I95" s="171"/>
      <c r="J95" s="170"/>
      <c r="K95" s="171"/>
    </row>
    <row r="96" spans="2:15" s="2" customFormat="1" ht="12.75">
      <c r="C96" s="170" t="s">
        <v>257</v>
      </c>
      <c r="D96" s="171"/>
      <c r="E96" s="170"/>
      <c r="F96" s="171"/>
      <c r="G96" s="170"/>
      <c r="H96" s="195"/>
      <c r="I96" s="171"/>
      <c r="J96" s="170"/>
      <c r="K96" s="171"/>
    </row>
    <row r="97" spans="2:13" s="2" customFormat="1" ht="12.75">
      <c r="C97" s="55"/>
      <c r="D97" s="55"/>
      <c r="E97" s="55"/>
      <c r="F97" s="55"/>
      <c r="G97" s="55"/>
      <c r="H97" s="55"/>
      <c r="I97" s="55"/>
      <c r="J97" s="55"/>
      <c r="K97" s="55"/>
    </row>
    <row r="98" spans="2:13" s="2" customFormat="1" ht="12.75">
      <c r="C98" s="55"/>
      <c r="D98" s="55"/>
      <c r="E98" s="55"/>
      <c r="F98" s="55"/>
      <c r="G98" s="55"/>
      <c r="H98" s="55"/>
      <c r="I98" s="55"/>
      <c r="J98" s="55"/>
      <c r="K98" s="55"/>
    </row>
    <row r="99" spans="2:13" s="2" customFormat="1" ht="12.75">
      <c r="C99" s="55"/>
      <c r="D99" s="55"/>
      <c r="E99" s="55"/>
      <c r="F99" s="55"/>
      <c r="G99" s="55"/>
      <c r="H99" s="55"/>
      <c r="I99" s="55"/>
      <c r="J99" s="55"/>
      <c r="K99" s="55"/>
    </row>
    <row r="100" spans="2:13" ht="14.25">
      <c r="B100" s="53" t="s">
        <v>258</v>
      </c>
      <c r="D100" s="53"/>
      <c r="E100" s="53"/>
      <c r="F100" s="53"/>
      <c r="G100" s="53"/>
      <c r="H100" s="53"/>
      <c r="I100" s="53"/>
      <c r="J100" s="53"/>
      <c r="K100" s="53"/>
    </row>
    <row r="101" spans="2:13" s="2" customFormat="1" ht="7.5" customHeight="1"/>
    <row r="102" spans="2:13" s="2" customFormat="1" ht="12.75">
      <c r="C102" s="2" t="s">
        <v>259</v>
      </c>
    </row>
    <row r="103" spans="2:13" s="2" customFormat="1" ht="12.75">
      <c r="J103" s="3" t="s">
        <v>170</v>
      </c>
    </row>
    <row r="104" spans="2:13" s="2" customFormat="1" ht="12.75">
      <c r="C104" s="170" t="s">
        <v>260</v>
      </c>
      <c r="D104" s="171"/>
      <c r="E104" s="170" t="s">
        <v>261</v>
      </c>
      <c r="F104" s="171"/>
      <c r="G104" s="170" t="s">
        <v>262</v>
      </c>
      <c r="H104" s="171"/>
      <c r="I104" s="170" t="s">
        <v>263</v>
      </c>
      <c r="J104" s="171"/>
    </row>
    <row r="105" spans="2:13" s="2" customFormat="1" ht="12.75">
      <c r="C105" s="172"/>
      <c r="D105" s="173"/>
      <c r="E105" s="170"/>
      <c r="F105" s="171"/>
      <c r="G105" s="170"/>
      <c r="H105" s="171"/>
      <c r="I105" s="170"/>
      <c r="J105" s="171"/>
      <c r="L105" s="194" t="s">
        <v>3</v>
      </c>
      <c r="M105" s="194"/>
    </row>
    <row r="106" spans="2:13" s="2" customFormat="1" ht="12.75">
      <c r="C106" s="172"/>
      <c r="D106" s="173"/>
      <c r="E106" s="170"/>
      <c r="F106" s="171"/>
      <c r="G106" s="170"/>
      <c r="H106" s="171"/>
      <c r="I106" s="170"/>
      <c r="J106" s="171"/>
    </row>
    <row r="107" spans="2:13" s="2" customFormat="1" ht="13.5" customHeight="1">
      <c r="C107" s="170" t="s">
        <v>257</v>
      </c>
      <c r="D107" s="171"/>
      <c r="E107" s="170"/>
      <c r="F107" s="171"/>
      <c r="G107" s="170"/>
      <c r="H107" s="171"/>
      <c r="I107" s="170"/>
      <c r="J107" s="171"/>
    </row>
    <row r="108" spans="2:13" s="2" customFormat="1" ht="13.5" customHeight="1"/>
    <row r="109" spans="2:13" s="2" customFormat="1" ht="13.5" customHeight="1"/>
    <row r="110" spans="2:13" s="2" customFormat="1" ht="12.75"/>
    <row r="111" spans="2:13" ht="14.25">
      <c r="B111" s="53" t="s">
        <v>264</v>
      </c>
      <c r="C111" s="53"/>
      <c r="D111" s="53"/>
      <c r="E111" s="53"/>
      <c r="F111" s="53"/>
      <c r="G111" s="53"/>
      <c r="H111" s="53"/>
      <c r="I111" s="53"/>
      <c r="J111" s="53"/>
    </row>
    <row r="112" spans="2:13" s="2" customFormat="1" ht="7.5" customHeight="1"/>
    <row r="113" spans="1:17" s="2" customFormat="1" ht="12.75">
      <c r="C113" s="2" t="s">
        <v>265</v>
      </c>
    </row>
    <row r="114" spans="1:17" s="2" customFormat="1" ht="12.75"/>
    <row r="115" spans="1:17" s="2" customFormat="1" ht="12.75"/>
    <row r="116" spans="1:17" s="2" customFormat="1" ht="12.75"/>
    <row r="117" spans="1:17" ht="14.25">
      <c r="B117" s="53" t="s">
        <v>266</v>
      </c>
      <c r="D117" s="53"/>
      <c r="E117" s="53"/>
      <c r="F117" s="53"/>
      <c r="G117" s="53"/>
      <c r="H117" s="53"/>
      <c r="I117" s="53"/>
      <c r="J117" s="53"/>
      <c r="K117" s="53"/>
    </row>
    <row r="118" spans="1:17" ht="14.25">
      <c r="B118" s="53" t="s">
        <v>195</v>
      </c>
      <c r="D118" s="53"/>
      <c r="E118" s="53"/>
      <c r="F118" s="53"/>
      <c r="G118" s="53"/>
      <c r="H118" s="53"/>
      <c r="I118" s="53"/>
      <c r="J118" s="53"/>
      <c r="K118" s="53"/>
    </row>
    <row r="119" spans="1:17" ht="6.75" customHeight="1">
      <c r="B119" s="53"/>
      <c r="D119" s="53"/>
      <c r="E119" s="53"/>
      <c r="F119" s="53"/>
      <c r="G119" s="53"/>
      <c r="H119" s="53"/>
      <c r="I119" s="53"/>
      <c r="J119" s="53"/>
      <c r="K119" s="53"/>
    </row>
    <row r="120" spans="1:17" s="4" customFormat="1">
      <c r="A120" s="3"/>
      <c r="C120" s="70" t="s">
        <v>454</v>
      </c>
      <c r="H120" s="6"/>
      <c r="I120"/>
      <c r="J120"/>
      <c r="N120" s="4" t="s">
        <v>477</v>
      </c>
    </row>
    <row r="121" spans="1:17" s="4" customFormat="1">
      <c r="A121" s="7"/>
      <c r="C121" s="32" t="s">
        <v>198</v>
      </c>
      <c r="D121" s="2"/>
      <c r="E121" s="2"/>
      <c r="F121" s="2"/>
      <c r="G121" s="2"/>
      <c r="H121" s="9"/>
      <c r="I121" s="9"/>
      <c r="J121"/>
      <c r="N121" s="4" t="s">
        <v>478</v>
      </c>
    </row>
    <row r="122" spans="1:17" s="4" customFormat="1">
      <c r="A122" s="7"/>
      <c r="C122" s="8"/>
      <c r="D122" s="2"/>
      <c r="E122" s="2"/>
      <c r="F122" s="2"/>
      <c r="G122" s="2"/>
      <c r="H122" s="9"/>
      <c r="I122" s="10"/>
      <c r="J122"/>
      <c r="Q122" s="4" t="s">
        <v>479</v>
      </c>
    </row>
    <row r="123" spans="1:17" s="4" customFormat="1">
      <c r="A123"/>
      <c r="C123" s="32" t="s">
        <v>199</v>
      </c>
      <c r="D123" s="2"/>
      <c r="E123" s="2"/>
      <c r="F123" s="2"/>
      <c r="G123" s="2"/>
      <c r="H123" s="9"/>
      <c r="I123" s="9"/>
      <c r="J123"/>
      <c r="N123" s="4" t="s">
        <v>480</v>
      </c>
    </row>
    <row r="124" spans="1:17">
      <c r="B124" s="2"/>
      <c r="C124" s="7" t="s">
        <v>200</v>
      </c>
      <c r="E124" s="2"/>
      <c r="F124" s="2"/>
      <c r="G124" s="2"/>
      <c r="H124" s="156">
        <v>7189000</v>
      </c>
      <c r="I124" s="156"/>
      <c r="J124" s="2" t="s">
        <v>163</v>
      </c>
      <c r="N124" t="s">
        <v>481</v>
      </c>
      <c r="Q124">
        <v>7189000</v>
      </c>
    </row>
    <row r="125" spans="1:17">
      <c r="B125" s="2"/>
      <c r="C125" s="7" t="s">
        <v>201</v>
      </c>
      <c r="E125" s="2"/>
      <c r="F125" s="2"/>
      <c r="G125" s="2"/>
      <c r="H125" s="156">
        <v>1091000</v>
      </c>
      <c r="I125" s="156"/>
      <c r="J125" s="2" t="s">
        <v>163</v>
      </c>
      <c r="N125" t="s">
        <v>482</v>
      </c>
      <c r="Q125">
        <v>1091000</v>
      </c>
    </row>
    <row r="126" spans="1:17">
      <c r="B126" s="2"/>
      <c r="C126" s="7" t="s">
        <v>202</v>
      </c>
      <c r="E126" s="2"/>
      <c r="F126" s="2"/>
      <c r="G126" s="2"/>
      <c r="H126" s="183">
        <v>1071000</v>
      </c>
      <c r="I126" s="183"/>
      <c r="J126" s="2" t="s">
        <v>163</v>
      </c>
      <c r="N126" t="s">
        <v>483</v>
      </c>
      <c r="Q126">
        <v>1071000</v>
      </c>
    </row>
    <row r="127" spans="1:17">
      <c r="B127" s="2"/>
      <c r="C127" s="2"/>
      <c r="D127" s="2"/>
      <c r="G127" s="3" t="s">
        <v>203</v>
      </c>
      <c r="H127" s="185">
        <f>SUM(H124:H126)</f>
        <v>9351000</v>
      </c>
      <c r="I127" s="185"/>
      <c r="J127" s="2" t="s">
        <v>163</v>
      </c>
      <c r="O127" t="s">
        <v>484</v>
      </c>
      <c r="Q127">
        <v>21722000</v>
      </c>
    </row>
    <row r="128" spans="1:17">
      <c r="B128" s="2"/>
      <c r="C128" s="32" t="s">
        <v>204</v>
      </c>
      <c r="E128" s="2"/>
      <c r="G128" s="3"/>
      <c r="H128" s="156">
        <f>-H124</f>
        <v>-7189000</v>
      </c>
      <c r="I128" s="156"/>
      <c r="J128" s="2" t="s">
        <v>163</v>
      </c>
    </row>
    <row r="129" spans="2:21">
      <c r="B129" s="2"/>
      <c r="C129" s="33" t="s">
        <v>205</v>
      </c>
      <c r="E129" s="2"/>
      <c r="G129" s="3"/>
      <c r="H129" s="183">
        <v>-1818000</v>
      </c>
      <c r="I129" s="183"/>
      <c r="J129" s="2" t="s">
        <v>163</v>
      </c>
      <c r="N129" t="s">
        <v>485</v>
      </c>
      <c r="Q129">
        <v>-7189000</v>
      </c>
    </row>
    <row r="130" spans="2:21">
      <c r="B130" s="2"/>
      <c r="C130" s="2"/>
      <c r="D130" s="2"/>
      <c r="G130" s="3" t="s">
        <v>206</v>
      </c>
      <c r="H130" s="183">
        <f>SUM(H128:H129)</f>
        <v>-9007000</v>
      </c>
      <c r="I130" s="183"/>
      <c r="J130" s="2" t="s">
        <v>163</v>
      </c>
      <c r="N130" t="s">
        <v>486</v>
      </c>
      <c r="Q130">
        <v>-14189000</v>
      </c>
    </row>
    <row r="131" spans="2:21" ht="14.25" thickBot="1">
      <c r="B131" s="2"/>
      <c r="C131" s="2"/>
      <c r="D131" s="2"/>
      <c r="G131" s="3" t="s">
        <v>207</v>
      </c>
      <c r="H131" s="184">
        <f>+H130+H127</f>
        <v>344000</v>
      </c>
      <c r="I131" s="184"/>
      <c r="J131" s="2" t="s">
        <v>163</v>
      </c>
      <c r="O131" t="s">
        <v>487</v>
      </c>
      <c r="Q131">
        <v>-21378000</v>
      </c>
    </row>
    <row r="132" spans="2:21" ht="14.25" thickTop="1">
      <c r="C132" s="2"/>
      <c r="N132" s="2"/>
      <c r="O132" s="2" t="s">
        <v>488</v>
      </c>
      <c r="P132" s="2"/>
      <c r="Q132" s="2">
        <v>344000</v>
      </c>
      <c r="R132" s="2"/>
      <c r="S132" s="2"/>
      <c r="T132" s="2"/>
      <c r="U132" s="2"/>
    </row>
    <row r="133" spans="2:21">
      <c r="C133" s="2"/>
      <c r="N133" s="103" t="s">
        <v>455</v>
      </c>
      <c r="O133" s="104"/>
      <c r="P133" s="104"/>
      <c r="Q133" s="105"/>
      <c r="R133" s="103" t="s">
        <v>156</v>
      </c>
      <c r="S133" s="104"/>
      <c r="T133" s="104"/>
      <c r="U133" s="105"/>
    </row>
    <row r="134" spans="2:21">
      <c r="N134" s="103" t="s">
        <v>456</v>
      </c>
      <c r="O134" s="104"/>
      <c r="P134" s="106"/>
      <c r="Q134" s="107"/>
      <c r="R134" s="108" t="s">
        <v>457</v>
      </c>
      <c r="S134" s="106"/>
      <c r="T134" s="106"/>
      <c r="U134" s="107"/>
    </row>
    <row r="135" spans="2:21">
      <c r="N135" s="103" t="s">
        <v>458</v>
      </c>
      <c r="O135" s="104"/>
      <c r="P135" s="106"/>
      <c r="Q135" s="107"/>
      <c r="R135" s="109"/>
      <c r="S135" s="106"/>
      <c r="T135" s="106"/>
      <c r="U135" s="66" t="s">
        <v>459</v>
      </c>
    </row>
    <row r="136" spans="2:21">
      <c r="N136" s="2" t="s">
        <v>460</v>
      </c>
      <c r="O136" s="2"/>
      <c r="P136" s="2"/>
      <c r="Q136" s="2"/>
      <c r="R136" s="2"/>
      <c r="S136" s="2"/>
      <c r="T136" s="2"/>
      <c r="U136" s="2"/>
    </row>
    <row r="137" spans="2:21">
      <c r="N137" s="2" t="s">
        <v>461</v>
      </c>
      <c r="O137" s="2"/>
      <c r="P137" s="2"/>
      <c r="Q137" s="2"/>
      <c r="R137" s="2"/>
      <c r="S137" s="2"/>
      <c r="T137" s="2"/>
      <c r="U137" s="2"/>
    </row>
  </sheetData>
  <mergeCells count="84">
    <mergeCell ref="L60:M60"/>
    <mergeCell ref="I61:J61"/>
    <mergeCell ref="D62:H62"/>
    <mergeCell ref="I62:J62"/>
    <mergeCell ref="C2:L2"/>
    <mergeCell ref="C7:K7"/>
    <mergeCell ref="C26:K26"/>
    <mergeCell ref="C31:K31"/>
    <mergeCell ref="C35:K35"/>
    <mergeCell ref="C40:K40"/>
    <mergeCell ref="C78:D78"/>
    <mergeCell ref="E78:F78"/>
    <mergeCell ref="G78:H78"/>
    <mergeCell ref="I78:J78"/>
    <mergeCell ref="G55:H55"/>
    <mergeCell ref="G56:H56"/>
    <mergeCell ref="G57:H57"/>
    <mergeCell ref="I63:J63"/>
    <mergeCell ref="C77:D77"/>
    <mergeCell ref="E77:F77"/>
    <mergeCell ref="G77:H77"/>
    <mergeCell ref="I77:J77"/>
    <mergeCell ref="C79:D79"/>
    <mergeCell ref="E79:F79"/>
    <mergeCell ref="G79:H79"/>
    <mergeCell ref="I79:J79"/>
    <mergeCell ref="C80:D80"/>
    <mergeCell ref="E80:F80"/>
    <mergeCell ref="G80:H80"/>
    <mergeCell ref="I80:J80"/>
    <mergeCell ref="C81:D81"/>
    <mergeCell ref="E81:F81"/>
    <mergeCell ref="G81:H81"/>
    <mergeCell ref="I81:J81"/>
    <mergeCell ref="C82:D82"/>
    <mergeCell ref="E82:F82"/>
    <mergeCell ref="G82:H82"/>
    <mergeCell ref="I82:J82"/>
    <mergeCell ref="C83:D83"/>
    <mergeCell ref="E83:F83"/>
    <mergeCell ref="G83:H83"/>
    <mergeCell ref="I83:J83"/>
    <mergeCell ref="C93:D93"/>
    <mergeCell ref="E93:F93"/>
    <mergeCell ref="G93:I93"/>
    <mergeCell ref="J93:K93"/>
    <mergeCell ref="L94:M94"/>
    <mergeCell ref="C96:D96"/>
    <mergeCell ref="E96:F96"/>
    <mergeCell ref="G96:I96"/>
    <mergeCell ref="J96:K96"/>
    <mergeCell ref="C95:D95"/>
    <mergeCell ref="E95:F95"/>
    <mergeCell ref="G95:I95"/>
    <mergeCell ref="J95:K95"/>
    <mergeCell ref="C94:D94"/>
    <mergeCell ref="E94:F94"/>
    <mergeCell ref="G94:I94"/>
    <mergeCell ref="J94:K94"/>
    <mergeCell ref="C104:D104"/>
    <mergeCell ref="E104:F104"/>
    <mergeCell ref="G104:H104"/>
    <mergeCell ref="I104:J104"/>
    <mergeCell ref="L105:M105"/>
    <mergeCell ref="C105:D105"/>
    <mergeCell ref="E105:F105"/>
    <mergeCell ref="G105:H105"/>
    <mergeCell ref="I105:J105"/>
    <mergeCell ref="C106:D106"/>
    <mergeCell ref="E106:F106"/>
    <mergeCell ref="G106:H106"/>
    <mergeCell ref="I106:J106"/>
    <mergeCell ref="H125:I125"/>
    <mergeCell ref="C107:D107"/>
    <mergeCell ref="E107:F107"/>
    <mergeCell ref="G107:H107"/>
    <mergeCell ref="I107:J107"/>
    <mergeCell ref="H124:I124"/>
    <mergeCell ref="H131:I131"/>
    <mergeCell ref="H126:I126"/>
    <mergeCell ref="H127:I127"/>
    <mergeCell ref="H128:I128"/>
    <mergeCell ref="H130:I130"/>
    <mergeCell ref="H129:I129"/>
  </mergeCells>
  <phoneticPr fontId="4"/>
  <printOptions horizontalCentered="1"/>
  <pageMargins left="0" right="0" top="0" bottom="0" header="0" footer="0"/>
  <pageSetup paperSize="9" firstPageNumber="31" orientation="portrait" blackAndWhite="1" useFirstPageNumber="1" verticalDpi="300" r:id="rId1"/>
  <rowBreaks count="1" manualBreakCount="1">
    <brk id="66" max="12"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5F13A-9F3D-4EF2-A96E-A78DE730F300}">
  <dimension ref="B2:X132"/>
  <sheetViews>
    <sheetView view="pageBreakPreview" topLeftCell="A97" zoomScaleNormal="100" zoomScaleSheetLayoutView="100" workbookViewId="0">
      <selection activeCell="B4" sqref="B4"/>
    </sheetView>
  </sheetViews>
  <sheetFormatPr defaultRowHeight="13.5"/>
  <cols>
    <col min="1" max="1" width="3.5" customWidth="1"/>
    <col min="2" max="2" width="5" customWidth="1"/>
    <col min="3" max="3" width="6.875" customWidth="1"/>
    <col min="4" max="4" width="9.25" customWidth="1"/>
    <col min="5" max="5" width="10.375" customWidth="1"/>
    <col min="6" max="12" width="8.5" customWidth="1"/>
    <col min="13" max="13" width="5.25" customWidth="1"/>
    <col min="257" max="257" width="3.5" customWidth="1"/>
    <col min="258" max="258" width="5" customWidth="1"/>
    <col min="259" max="259" width="6.875" customWidth="1"/>
    <col min="260" max="260" width="9.25" customWidth="1"/>
    <col min="261" max="261" width="10.375" customWidth="1"/>
    <col min="262" max="268" width="8.5" customWidth="1"/>
    <col min="269" max="269" width="5.25" customWidth="1"/>
    <col min="513" max="513" width="3.5" customWidth="1"/>
    <col min="514" max="514" width="5" customWidth="1"/>
    <col min="515" max="515" width="6.875" customWidth="1"/>
    <col min="516" max="516" width="9.25" customWidth="1"/>
    <col min="517" max="517" width="10.375" customWidth="1"/>
    <col min="518" max="524" width="8.5" customWidth="1"/>
    <col min="525" max="525" width="5.25" customWidth="1"/>
    <col min="769" max="769" width="3.5" customWidth="1"/>
    <col min="770" max="770" width="5" customWidth="1"/>
    <col min="771" max="771" width="6.875" customWidth="1"/>
    <col min="772" max="772" width="9.25" customWidth="1"/>
    <col min="773" max="773" width="10.375" customWidth="1"/>
    <col min="774" max="780" width="8.5" customWidth="1"/>
    <col min="781" max="781" width="5.25" customWidth="1"/>
    <col min="1025" max="1025" width="3.5" customWidth="1"/>
    <col min="1026" max="1026" width="5" customWidth="1"/>
    <col min="1027" max="1027" width="6.875" customWidth="1"/>
    <col min="1028" max="1028" width="9.25" customWidth="1"/>
    <col min="1029" max="1029" width="10.375" customWidth="1"/>
    <col min="1030" max="1036" width="8.5" customWidth="1"/>
    <col min="1037" max="1037" width="5.25" customWidth="1"/>
    <col min="1281" max="1281" width="3.5" customWidth="1"/>
    <col min="1282" max="1282" width="5" customWidth="1"/>
    <col min="1283" max="1283" width="6.875" customWidth="1"/>
    <col min="1284" max="1284" width="9.25" customWidth="1"/>
    <col min="1285" max="1285" width="10.375" customWidth="1"/>
    <col min="1286" max="1292" width="8.5" customWidth="1"/>
    <col min="1293" max="1293" width="5.25" customWidth="1"/>
    <col min="1537" max="1537" width="3.5" customWidth="1"/>
    <col min="1538" max="1538" width="5" customWidth="1"/>
    <col min="1539" max="1539" width="6.875" customWidth="1"/>
    <col min="1540" max="1540" width="9.25" customWidth="1"/>
    <col min="1541" max="1541" width="10.375" customWidth="1"/>
    <col min="1542" max="1548" width="8.5" customWidth="1"/>
    <col min="1549" max="1549" width="5.25" customWidth="1"/>
    <col min="1793" max="1793" width="3.5" customWidth="1"/>
    <col min="1794" max="1794" width="5" customWidth="1"/>
    <col min="1795" max="1795" width="6.875" customWidth="1"/>
    <col min="1796" max="1796" width="9.25" customWidth="1"/>
    <col min="1797" max="1797" width="10.375" customWidth="1"/>
    <col min="1798" max="1804" width="8.5" customWidth="1"/>
    <col min="1805" max="1805" width="5.25" customWidth="1"/>
    <col min="2049" max="2049" width="3.5" customWidth="1"/>
    <col min="2050" max="2050" width="5" customWidth="1"/>
    <col min="2051" max="2051" width="6.875" customWidth="1"/>
    <col min="2052" max="2052" width="9.25" customWidth="1"/>
    <col min="2053" max="2053" width="10.375" customWidth="1"/>
    <col min="2054" max="2060" width="8.5" customWidth="1"/>
    <col min="2061" max="2061" width="5.25" customWidth="1"/>
    <col min="2305" max="2305" width="3.5" customWidth="1"/>
    <col min="2306" max="2306" width="5" customWidth="1"/>
    <col min="2307" max="2307" width="6.875" customWidth="1"/>
    <col min="2308" max="2308" width="9.25" customWidth="1"/>
    <col min="2309" max="2309" width="10.375" customWidth="1"/>
    <col min="2310" max="2316" width="8.5" customWidth="1"/>
    <col min="2317" max="2317" width="5.25" customWidth="1"/>
    <col min="2561" max="2561" width="3.5" customWidth="1"/>
    <col min="2562" max="2562" width="5" customWidth="1"/>
    <col min="2563" max="2563" width="6.875" customWidth="1"/>
    <col min="2564" max="2564" width="9.25" customWidth="1"/>
    <col min="2565" max="2565" width="10.375" customWidth="1"/>
    <col min="2566" max="2572" width="8.5" customWidth="1"/>
    <col min="2573" max="2573" width="5.25" customWidth="1"/>
    <col min="2817" max="2817" width="3.5" customWidth="1"/>
    <col min="2818" max="2818" width="5" customWidth="1"/>
    <col min="2819" max="2819" width="6.875" customWidth="1"/>
    <col min="2820" max="2820" width="9.25" customWidth="1"/>
    <col min="2821" max="2821" width="10.375" customWidth="1"/>
    <col min="2822" max="2828" width="8.5" customWidth="1"/>
    <col min="2829" max="2829" width="5.25" customWidth="1"/>
    <col min="3073" max="3073" width="3.5" customWidth="1"/>
    <col min="3074" max="3074" width="5" customWidth="1"/>
    <col min="3075" max="3075" width="6.875" customWidth="1"/>
    <col min="3076" max="3076" width="9.25" customWidth="1"/>
    <col min="3077" max="3077" width="10.375" customWidth="1"/>
    <col min="3078" max="3084" width="8.5" customWidth="1"/>
    <col min="3085" max="3085" width="5.25" customWidth="1"/>
    <col min="3329" max="3329" width="3.5" customWidth="1"/>
    <col min="3330" max="3330" width="5" customWidth="1"/>
    <col min="3331" max="3331" width="6.875" customWidth="1"/>
    <col min="3332" max="3332" width="9.25" customWidth="1"/>
    <col min="3333" max="3333" width="10.375" customWidth="1"/>
    <col min="3334" max="3340" width="8.5" customWidth="1"/>
    <col min="3341" max="3341" width="5.25" customWidth="1"/>
    <col min="3585" max="3585" width="3.5" customWidth="1"/>
    <col min="3586" max="3586" width="5" customWidth="1"/>
    <col min="3587" max="3587" width="6.875" customWidth="1"/>
    <col min="3588" max="3588" width="9.25" customWidth="1"/>
    <col min="3589" max="3589" width="10.375" customWidth="1"/>
    <col min="3590" max="3596" width="8.5" customWidth="1"/>
    <col min="3597" max="3597" width="5.25" customWidth="1"/>
    <col min="3841" max="3841" width="3.5" customWidth="1"/>
    <col min="3842" max="3842" width="5" customWidth="1"/>
    <col min="3843" max="3843" width="6.875" customWidth="1"/>
    <col min="3844" max="3844" width="9.25" customWidth="1"/>
    <col min="3845" max="3845" width="10.375" customWidth="1"/>
    <col min="3846" max="3852" width="8.5" customWidth="1"/>
    <col min="3853" max="3853" width="5.25" customWidth="1"/>
    <col min="4097" max="4097" width="3.5" customWidth="1"/>
    <col min="4098" max="4098" width="5" customWidth="1"/>
    <col min="4099" max="4099" width="6.875" customWidth="1"/>
    <col min="4100" max="4100" width="9.25" customWidth="1"/>
    <col min="4101" max="4101" width="10.375" customWidth="1"/>
    <col min="4102" max="4108" width="8.5" customWidth="1"/>
    <col min="4109" max="4109" width="5.25" customWidth="1"/>
    <col min="4353" max="4353" width="3.5" customWidth="1"/>
    <col min="4354" max="4354" width="5" customWidth="1"/>
    <col min="4355" max="4355" width="6.875" customWidth="1"/>
    <col min="4356" max="4356" width="9.25" customWidth="1"/>
    <col min="4357" max="4357" width="10.375" customWidth="1"/>
    <col min="4358" max="4364" width="8.5" customWidth="1"/>
    <col min="4365" max="4365" width="5.25" customWidth="1"/>
    <col min="4609" max="4609" width="3.5" customWidth="1"/>
    <col min="4610" max="4610" width="5" customWidth="1"/>
    <col min="4611" max="4611" width="6.875" customWidth="1"/>
    <col min="4612" max="4612" width="9.25" customWidth="1"/>
    <col min="4613" max="4613" width="10.375" customWidth="1"/>
    <col min="4614" max="4620" width="8.5" customWidth="1"/>
    <col min="4621" max="4621" width="5.25" customWidth="1"/>
    <col min="4865" max="4865" width="3.5" customWidth="1"/>
    <col min="4866" max="4866" width="5" customWidth="1"/>
    <col min="4867" max="4867" width="6.875" customWidth="1"/>
    <col min="4868" max="4868" width="9.25" customWidth="1"/>
    <col min="4869" max="4869" width="10.375" customWidth="1"/>
    <col min="4870" max="4876" width="8.5" customWidth="1"/>
    <col min="4877" max="4877" width="5.25" customWidth="1"/>
    <col min="5121" max="5121" width="3.5" customWidth="1"/>
    <col min="5122" max="5122" width="5" customWidth="1"/>
    <col min="5123" max="5123" width="6.875" customWidth="1"/>
    <col min="5124" max="5124" width="9.25" customWidth="1"/>
    <col min="5125" max="5125" width="10.375" customWidth="1"/>
    <col min="5126" max="5132" width="8.5" customWidth="1"/>
    <col min="5133" max="5133" width="5.25" customWidth="1"/>
    <col min="5377" max="5377" width="3.5" customWidth="1"/>
    <col min="5378" max="5378" width="5" customWidth="1"/>
    <col min="5379" max="5379" width="6.875" customWidth="1"/>
    <col min="5380" max="5380" width="9.25" customWidth="1"/>
    <col min="5381" max="5381" width="10.375" customWidth="1"/>
    <col min="5382" max="5388" width="8.5" customWidth="1"/>
    <col min="5389" max="5389" width="5.25" customWidth="1"/>
    <col min="5633" max="5633" width="3.5" customWidth="1"/>
    <col min="5634" max="5634" width="5" customWidth="1"/>
    <col min="5635" max="5635" width="6.875" customWidth="1"/>
    <col min="5636" max="5636" width="9.25" customWidth="1"/>
    <col min="5637" max="5637" width="10.375" customWidth="1"/>
    <col min="5638" max="5644" width="8.5" customWidth="1"/>
    <col min="5645" max="5645" width="5.25" customWidth="1"/>
    <col min="5889" max="5889" width="3.5" customWidth="1"/>
    <col min="5890" max="5890" width="5" customWidth="1"/>
    <col min="5891" max="5891" width="6.875" customWidth="1"/>
    <col min="5892" max="5892" width="9.25" customWidth="1"/>
    <col min="5893" max="5893" width="10.375" customWidth="1"/>
    <col min="5894" max="5900" width="8.5" customWidth="1"/>
    <col min="5901" max="5901" width="5.25" customWidth="1"/>
    <col min="6145" max="6145" width="3.5" customWidth="1"/>
    <col min="6146" max="6146" width="5" customWidth="1"/>
    <col min="6147" max="6147" width="6.875" customWidth="1"/>
    <col min="6148" max="6148" width="9.25" customWidth="1"/>
    <col min="6149" max="6149" width="10.375" customWidth="1"/>
    <col min="6150" max="6156" width="8.5" customWidth="1"/>
    <col min="6157" max="6157" width="5.25" customWidth="1"/>
    <col min="6401" max="6401" width="3.5" customWidth="1"/>
    <col min="6402" max="6402" width="5" customWidth="1"/>
    <col min="6403" max="6403" width="6.875" customWidth="1"/>
    <col min="6404" max="6404" width="9.25" customWidth="1"/>
    <col min="6405" max="6405" width="10.375" customWidth="1"/>
    <col min="6406" max="6412" width="8.5" customWidth="1"/>
    <col min="6413" max="6413" width="5.25" customWidth="1"/>
    <col min="6657" max="6657" width="3.5" customWidth="1"/>
    <col min="6658" max="6658" width="5" customWidth="1"/>
    <col min="6659" max="6659" width="6.875" customWidth="1"/>
    <col min="6660" max="6660" width="9.25" customWidth="1"/>
    <col min="6661" max="6661" width="10.375" customWidth="1"/>
    <col min="6662" max="6668" width="8.5" customWidth="1"/>
    <col min="6669" max="6669" width="5.25" customWidth="1"/>
    <col min="6913" max="6913" width="3.5" customWidth="1"/>
    <col min="6914" max="6914" width="5" customWidth="1"/>
    <col min="6915" max="6915" width="6.875" customWidth="1"/>
    <col min="6916" max="6916" width="9.25" customWidth="1"/>
    <col min="6917" max="6917" width="10.375" customWidth="1"/>
    <col min="6918" max="6924" width="8.5" customWidth="1"/>
    <col min="6925" max="6925" width="5.25" customWidth="1"/>
    <col min="7169" max="7169" width="3.5" customWidth="1"/>
    <col min="7170" max="7170" width="5" customWidth="1"/>
    <col min="7171" max="7171" width="6.875" customWidth="1"/>
    <col min="7172" max="7172" width="9.25" customWidth="1"/>
    <col min="7173" max="7173" width="10.375" customWidth="1"/>
    <col min="7174" max="7180" width="8.5" customWidth="1"/>
    <col min="7181" max="7181" width="5.25" customWidth="1"/>
    <col min="7425" max="7425" width="3.5" customWidth="1"/>
    <col min="7426" max="7426" width="5" customWidth="1"/>
    <col min="7427" max="7427" width="6.875" customWidth="1"/>
    <col min="7428" max="7428" width="9.25" customWidth="1"/>
    <col min="7429" max="7429" width="10.375" customWidth="1"/>
    <col min="7430" max="7436" width="8.5" customWidth="1"/>
    <col min="7437" max="7437" width="5.25" customWidth="1"/>
    <col min="7681" max="7681" width="3.5" customWidth="1"/>
    <col min="7682" max="7682" width="5" customWidth="1"/>
    <col min="7683" max="7683" width="6.875" customWidth="1"/>
    <col min="7684" max="7684" width="9.25" customWidth="1"/>
    <col min="7685" max="7685" width="10.375" customWidth="1"/>
    <col min="7686" max="7692" width="8.5" customWidth="1"/>
    <col min="7693" max="7693" width="5.25" customWidth="1"/>
    <col min="7937" max="7937" width="3.5" customWidth="1"/>
    <col min="7938" max="7938" width="5" customWidth="1"/>
    <col min="7939" max="7939" width="6.875" customWidth="1"/>
    <col min="7940" max="7940" width="9.25" customWidth="1"/>
    <col min="7941" max="7941" width="10.375" customWidth="1"/>
    <col min="7942" max="7948" width="8.5" customWidth="1"/>
    <col min="7949" max="7949" width="5.25" customWidth="1"/>
    <col min="8193" max="8193" width="3.5" customWidth="1"/>
    <col min="8194" max="8194" width="5" customWidth="1"/>
    <col min="8195" max="8195" width="6.875" customWidth="1"/>
    <col min="8196" max="8196" width="9.25" customWidth="1"/>
    <col min="8197" max="8197" width="10.375" customWidth="1"/>
    <col min="8198" max="8204" width="8.5" customWidth="1"/>
    <col min="8205" max="8205" width="5.25" customWidth="1"/>
    <col min="8449" max="8449" width="3.5" customWidth="1"/>
    <col min="8450" max="8450" width="5" customWidth="1"/>
    <col min="8451" max="8451" width="6.875" customWidth="1"/>
    <col min="8452" max="8452" width="9.25" customWidth="1"/>
    <col min="8453" max="8453" width="10.375" customWidth="1"/>
    <col min="8454" max="8460" width="8.5" customWidth="1"/>
    <col min="8461" max="8461" width="5.25" customWidth="1"/>
    <col min="8705" max="8705" width="3.5" customWidth="1"/>
    <col min="8706" max="8706" width="5" customWidth="1"/>
    <col min="8707" max="8707" width="6.875" customWidth="1"/>
    <col min="8708" max="8708" width="9.25" customWidth="1"/>
    <col min="8709" max="8709" width="10.375" customWidth="1"/>
    <col min="8710" max="8716" width="8.5" customWidth="1"/>
    <col min="8717" max="8717" width="5.25" customWidth="1"/>
    <col min="8961" max="8961" width="3.5" customWidth="1"/>
    <col min="8962" max="8962" width="5" customWidth="1"/>
    <col min="8963" max="8963" width="6.875" customWidth="1"/>
    <col min="8964" max="8964" width="9.25" customWidth="1"/>
    <col min="8965" max="8965" width="10.375" customWidth="1"/>
    <col min="8966" max="8972" width="8.5" customWidth="1"/>
    <col min="8973" max="8973" width="5.25" customWidth="1"/>
    <col min="9217" max="9217" width="3.5" customWidth="1"/>
    <col min="9218" max="9218" width="5" customWidth="1"/>
    <col min="9219" max="9219" width="6.875" customWidth="1"/>
    <col min="9220" max="9220" width="9.25" customWidth="1"/>
    <col min="9221" max="9221" width="10.375" customWidth="1"/>
    <col min="9222" max="9228" width="8.5" customWidth="1"/>
    <col min="9229" max="9229" width="5.25" customWidth="1"/>
    <col min="9473" max="9473" width="3.5" customWidth="1"/>
    <col min="9474" max="9474" width="5" customWidth="1"/>
    <col min="9475" max="9475" width="6.875" customWidth="1"/>
    <col min="9476" max="9476" width="9.25" customWidth="1"/>
    <col min="9477" max="9477" width="10.375" customWidth="1"/>
    <col min="9478" max="9484" width="8.5" customWidth="1"/>
    <col min="9485" max="9485" width="5.25" customWidth="1"/>
    <col min="9729" max="9729" width="3.5" customWidth="1"/>
    <col min="9730" max="9730" width="5" customWidth="1"/>
    <col min="9731" max="9731" width="6.875" customWidth="1"/>
    <col min="9732" max="9732" width="9.25" customWidth="1"/>
    <col min="9733" max="9733" width="10.375" customWidth="1"/>
    <col min="9734" max="9740" width="8.5" customWidth="1"/>
    <col min="9741" max="9741" width="5.25" customWidth="1"/>
    <col min="9985" max="9985" width="3.5" customWidth="1"/>
    <col min="9986" max="9986" width="5" customWidth="1"/>
    <col min="9987" max="9987" width="6.875" customWidth="1"/>
    <col min="9988" max="9988" width="9.25" customWidth="1"/>
    <col min="9989" max="9989" width="10.375" customWidth="1"/>
    <col min="9990" max="9996" width="8.5" customWidth="1"/>
    <col min="9997" max="9997" width="5.25" customWidth="1"/>
    <col min="10241" max="10241" width="3.5" customWidth="1"/>
    <col min="10242" max="10242" width="5" customWidth="1"/>
    <col min="10243" max="10243" width="6.875" customWidth="1"/>
    <col min="10244" max="10244" width="9.25" customWidth="1"/>
    <col min="10245" max="10245" width="10.375" customWidth="1"/>
    <col min="10246" max="10252" width="8.5" customWidth="1"/>
    <col min="10253" max="10253" width="5.25" customWidth="1"/>
    <col min="10497" max="10497" width="3.5" customWidth="1"/>
    <col min="10498" max="10498" width="5" customWidth="1"/>
    <col min="10499" max="10499" width="6.875" customWidth="1"/>
    <col min="10500" max="10500" width="9.25" customWidth="1"/>
    <col min="10501" max="10501" width="10.375" customWidth="1"/>
    <col min="10502" max="10508" width="8.5" customWidth="1"/>
    <col min="10509" max="10509" width="5.25" customWidth="1"/>
    <col min="10753" max="10753" width="3.5" customWidth="1"/>
    <col min="10754" max="10754" width="5" customWidth="1"/>
    <col min="10755" max="10755" width="6.875" customWidth="1"/>
    <col min="10756" max="10756" width="9.25" customWidth="1"/>
    <col min="10757" max="10757" width="10.375" customWidth="1"/>
    <col min="10758" max="10764" width="8.5" customWidth="1"/>
    <col min="10765" max="10765" width="5.25" customWidth="1"/>
    <col min="11009" max="11009" width="3.5" customWidth="1"/>
    <col min="11010" max="11010" width="5" customWidth="1"/>
    <col min="11011" max="11011" width="6.875" customWidth="1"/>
    <col min="11012" max="11012" width="9.25" customWidth="1"/>
    <col min="11013" max="11013" width="10.375" customWidth="1"/>
    <col min="11014" max="11020" width="8.5" customWidth="1"/>
    <col min="11021" max="11021" width="5.25" customWidth="1"/>
    <col min="11265" max="11265" width="3.5" customWidth="1"/>
    <col min="11266" max="11266" width="5" customWidth="1"/>
    <col min="11267" max="11267" width="6.875" customWidth="1"/>
    <col min="11268" max="11268" width="9.25" customWidth="1"/>
    <col min="11269" max="11269" width="10.375" customWidth="1"/>
    <col min="11270" max="11276" width="8.5" customWidth="1"/>
    <col min="11277" max="11277" width="5.25" customWidth="1"/>
    <col min="11521" max="11521" width="3.5" customWidth="1"/>
    <col min="11522" max="11522" width="5" customWidth="1"/>
    <col min="11523" max="11523" width="6.875" customWidth="1"/>
    <col min="11524" max="11524" width="9.25" customWidth="1"/>
    <col min="11525" max="11525" width="10.375" customWidth="1"/>
    <col min="11526" max="11532" width="8.5" customWidth="1"/>
    <col min="11533" max="11533" width="5.25" customWidth="1"/>
    <col min="11777" max="11777" width="3.5" customWidth="1"/>
    <col min="11778" max="11778" width="5" customWidth="1"/>
    <col min="11779" max="11779" width="6.875" customWidth="1"/>
    <col min="11780" max="11780" width="9.25" customWidth="1"/>
    <col min="11781" max="11781" width="10.375" customWidth="1"/>
    <col min="11782" max="11788" width="8.5" customWidth="1"/>
    <col min="11789" max="11789" width="5.25" customWidth="1"/>
    <col min="12033" max="12033" width="3.5" customWidth="1"/>
    <col min="12034" max="12034" width="5" customWidth="1"/>
    <col min="12035" max="12035" width="6.875" customWidth="1"/>
    <col min="12036" max="12036" width="9.25" customWidth="1"/>
    <col min="12037" max="12037" width="10.375" customWidth="1"/>
    <col min="12038" max="12044" width="8.5" customWidth="1"/>
    <col min="12045" max="12045" width="5.25" customWidth="1"/>
    <col min="12289" max="12289" width="3.5" customWidth="1"/>
    <col min="12290" max="12290" width="5" customWidth="1"/>
    <col min="12291" max="12291" width="6.875" customWidth="1"/>
    <col min="12292" max="12292" width="9.25" customWidth="1"/>
    <col min="12293" max="12293" width="10.375" customWidth="1"/>
    <col min="12294" max="12300" width="8.5" customWidth="1"/>
    <col min="12301" max="12301" width="5.25" customWidth="1"/>
    <col min="12545" max="12545" width="3.5" customWidth="1"/>
    <col min="12546" max="12546" width="5" customWidth="1"/>
    <col min="12547" max="12547" width="6.875" customWidth="1"/>
    <col min="12548" max="12548" width="9.25" customWidth="1"/>
    <col min="12549" max="12549" width="10.375" customWidth="1"/>
    <col min="12550" max="12556" width="8.5" customWidth="1"/>
    <col min="12557" max="12557" width="5.25" customWidth="1"/>
    <col min="12801" max="12801" width="3.5" customWidth="1"/>
    <col min="12802" max="12802" width="5" customWidth="1"/>
    <col min="12803" max="12803" width="6.875" customWidth="1"/>
    <col min="12804" max="12804" width="9.25" customWidth="1"/>
    <col min="12805" max="12805" width="10.375" customWidth="1"/>
    <col min="12806" max="12812" width="8.5" customWidth="1"/>
    <col min="12813" max="12813" width="5.25" customWidth="1"/>
    <col min="13057" max="13057" width="3.5" customWidth="1"/>
    <col min="13058" max="13058" width="5" customWidth="1"/>
    <col min="13059" max="13059" width="6.875" customWidth="1"/>
    <col min="13060" max="13060" width="9.25" customWidth="1"/>
    <col min="13061" max="13061" width="10.375" customWidth="1"/>
    <col min="13062" max="13068" width="8.5" customWidth="1"/>
    <col min="13069" max="13069" width="5.25" customWidth="1"/>
    <col min="13313" max="13313" width="3.5" customWidth="1"/>
    <col min="13314" max="13314" width="5" customWidth="1"/>
    <col min="13315" max="13315" width="6.875" customWidth="1"/>
    <col min="13316" max="13316" width="9.25" customWidth="1"/>
    <col min="13317" max="13317" width="10.375" customWidth="1"/>
    <col min="13318" max="13324" width="8.5" customWidth="1"/>
    <col min="13325" max="13325" width="5.25" customWidth="1"/>
    <col min="13569" max="13569" width="3.5" customWidth="1"/>
    <col min="13570" max="13570" width="5" customWidth="1"/>
    <col min="13571" max="13571" width="6.875" customWidth="1"/>
    <col min="13572" max="13572" width="9.25" customWidth="1"/>
    <col min="13573" max="13573" width="10.375" customWidth="1"/>
    <col min="13574" max="13580" width="8.5" customWidth="1"/>
    <col min="13581" max="13581" width="5.25" customWidth="1"/>
    <col min="13825" max="13825" width="3.5" customWidth="1"/>
    <col min="13826" max="13826" width="5" customWidth="1"/>
    <col min="13827" max="13827" width="6.875" customWidth="1"/>
    <col min="13828" max="13828" width="9.25" customWidth="1"/>
    <col min="13829" max="13829" width="10.375" customWidth="1"/>
    <col min="13830" max="13836" width="8.5" customWidth="1"/>
    <col min="13837" max="13837" width="5.25" customWidth="1"/>
    <col min="14081" max="14081" width="3.5" customWidth="1"/>
    <col min="14082" max="14082" width="5" customWidth="1"/>
    <col min="14083" max="14083" width="6.875" customWidth="1"/>
    <col min="14084" max="14084" width="9.25" customWidth="1"/>
    <col min="14085" max="14085" width="10.375" customWidth="1"/>
    <col min="14086" max="14092" width="8.5" customWidth="1"/>
    <col min="14093" max="14093" width="5.25" customWidth="1"/>
    <col min="14337" max="14337" width="3.5" customWidth="1"/>
    <col min="14338" max="14338" width="5" customWidth="1"/>
    <col min="14339" max="14339" width="6.875" customWidth="1"/>
    <col min="14340" max="14340" width="9.25" customWidth="1"/>
    <col min="14341" max="14341" width="10.375" customWidth="1"/>
    <col min="14342" max="14348" width="8.5" customWidth="1"/>
    <col min="14349" max="14349" width="5.25" customWidth="1"/>
    <col min="14593" max="14593" width="3.5" customWidth="1"/>
    <col min="14594" max="14594" width="5" customWidth="1"/>
    <col min="14595" max="14595" width="6.875" customWidth="1"/>
    <col min="14596" max="14596" width="9.25" customWidth="1"/>
    <col min="14597" max="14597" width="10.375" customWidth="1"/>
    <col min="14598" max="14604" width="8.5" customWidth="1"/>
    <col min="14605" max="14605" width="5.25" customWidth="1"/>
    <col min="14849" max="14849" width="3.5" customWidth="1"/>
    <col min="14850" max="14850" width="5" customWidth="1"/>
    <col min="14851" max="14851" width="6.875" customWidth="1"/>
    <col min="14852" max="14852" width="9.25" customWidth="1"/>
    <col min="14853" max="14853" width="10.375" customWidth="1"/>
    <col min="14854" max="14860" width="8.5" customWidth="1"/>
    <col min="14861" max="14861" width="5.25" customWidth="1"/>
    <col min="15105" max="15105" width="3.5" customWidth="1"/>
    <col min="15106" max="15106" width="5" customWidth="1"/>
    <col min="15107" max="15107" width="6.875" customWidth="1"/>
    <col min="15108" max="15108" width="9.25" customWidth="1"/>
    <col min="15109" max="15109" width="10.375" customWidth="1"/>
    <col min="15110" max="15116" width="8.5" customWidth="1"/>
    <col min="15117" max="15117" width="5.25" customWidth="1"/>
    <col min="15361" max="15361" width="3.5" customWidth="1"/>
    <col min="15362" max="15362" width="5" customWidth="1"/>
    <col min="15363" max="15363" width="6.875" customWidth="1"/>
    <col min="15364" max="15364" width="9.25" customWidth="1"/>
    <col min="15365" max="15365" width="10.375" customWidth="1"/>
    <col min="15366" max="15372" width="8.5" customWidth="1"/>
    <col min="15373" max="15373" width="5.25" customWidth="1"/>
    <col min="15617" max="15617" width="3.5" customWidth="1"/>
    <col min="15618" max="15618" width="5" customWidth="1"/>
    <col min="15619" max="15619" width="6.875" customWidth="1"/>
    <col min="15620" max="15620" width="9.25" customWidth="1"/>
    <col min="15621" max="15621" width="10.375" customWidth="1"/>
    <col min="15622" max="15628" width="8.5" customWidth="1"/>
    <col min="15629" max="15629" width="5.25" customWidth="1"/>
    <col min="15873" max="15873" width="3.5" customWidth="1"/>
    <col min="15874" max="15874" width="5" customWidth="1"/>
    <col min="15875" max="15875" width="6.875" customWidth="1"/>
    <col min="15876" max="15876" width="9.25" customWidth="1"/>
    <col min="15877" max="15877" width="10.375" customWidth="1"/>
    <col min="15878" max="15884" width="8.5" customWidth="1"/>
    <col min="15885" max="15885" width="5.25" customWidth="1"/>
    <col min="16129" max="16129" width="3.5" customWidth="1"/>
    <col min="16130" max="16130" width="5" customWidth="1"/>
    <col min="16131" max="16131" width="6.875" customWidth="1"/>
    <col min="16132" max="16132" width="9.25" customWidth="1"/>
    <col min="16133" max="16133" width="10.375" customWidth="1"/>
    <col min="16134" max="16140" width="8.5" customWidth="1"/>
    <col min="16141" max="16141" width="5.25" customWidth="1"/>
  </cols>
  <sheetData>
    <row r="2" spans="2:12" ht="29.25" customHeight="1">
      <c r="L2" t="s">
        <v>208</v>
      </c>
    </row>
    <row r="3" spans="2:12" ht="13.5" customHeight="1"/>
    <row r="4" spans="2:12" ht="17.25">
      <c r="C4" s="177" t="s">
        <v>437</v>
      </c>
      <c r="D4" s="177"/>
      <c r="E4" s="177"/>
      <c r="F4" s="177"/>
      <c r="G4" s="177"/>
      <c r="H4" s="177"/>
      <c r="I4" s="177"/>
      <c r="J4" s="177"/>
      <c r="K4" s="177"/>
      <c r="L4" s="177"/>
    </row>
    <row r="5" spans="2:12" ht="17.25">
      <c r="C5" s="48"/>
      <c r="D5" s="48"/>
      <c r="E5" s="48"/>
      <c r="F5" s="48"/>
      <c r="G5" s="48"/>
      <c r="H5" s="48"/>
      <c r="I5" s="48"/>
      <c r="J5" s="48"/>
      <c r="K5" s="48"/>
    </row>
    <row r="6" spans="2:12" ht="17.25">
      <c r="C6" s="48"/>
      <c r="D6" s="48"/>
      <c r="E6" s="48"/>
      <c r="F6" s="48"/>
      <c r="G6" s="48"/>
      <c r="H6" s="48"/>
      <c r="I6" s="48"/>
      <c r="J6" s="48"/>
      <c r="K6" s="48"/>
    </row>
    <row r="8" spans="2:12" ht="14.25">
      <c r="B8" s="53" t="s">
        <v>210</v>
      </c>
      <c r="D8" s="53"/>
      <c r="E8" s="53"/>
      <c r="F8" s="53"/>
      <c r="G8" s="53"/>
      <c r="H8" s="53"/>
      <c r="I8" s="53"/>
      <c r="J8" s="53"/>
      <c r="K8" s="53"/>
    </row>
    <row r="9" spans="2:12" s="2" customFormat="1" ht="12.75">
      <c r="C9" s="196"/>
      <c r="D9" s="196"/>
      <c r="E9" s="196"/>
      <c r="F9" s="196"/>
      <c r="G9" s="196"/>
      <c r="H9" s="196"/>
      <c r="I9" s="196"/>
      <c r="J9" s="196"/>
      <c r="K9" s="196"/>
    </row>
    <row r="10" spans="2:12" s="2" customFormat="1" ht="12.75">
      <c r="C10" s="2" t="s">
        <v>211</v>
      </c>
    </row>
    <row r="11" spans="2:12" s="2" customFormat="1" ht="12.75">
      <c r="C11" s="3" t="s">
        <v>6</v>
      </c>
      <c r="D11" s="2" t="s">
        <v>3</v>
      </c>
    </row>
    <row r="12" spans="2:12" s="2" customFormat="1" ht="12.75">
      <c r="C12" s="2" t="s">
        <v>212</v>
      </c>
    </row>
    <row r="13" spans="2:12" s="2" customFormat="1" ht="12.75">
      <c r="C13" s="3" t="s">
        <v>6</v>
      </c>
      <c r="D13" s="2" t="s">
        <v>3</v>
      </c>
    </row>
    <row r="14" spans="2:12" s="2" customFormat="1" ht="12.75">
      <c r="C14" s="2" t="s">
        <v>213</v>
      </c>
    </row>
    <row r="15" spans="2:12" s="2" customFormat="1" ht="12.75">
      <c r="C15" s="3" t="s">
        <v>6</v>
      </c>
      <c r="D15" s="2" t="s">
        <v>10</v>
      </c>
    </row>
    <row r="16" spans="2:12" s="2" customFormat="1" ht="12.75">
      <c r="C16" s="3" t="s">
        <v>6</v>
      </c>
      <c r="D16" s="2" t="s">
        <v>291</v>
      </c>
    </row>
    <row r="17" spans="2:11" s="2" customFormat="1" ht="12.75">
      <c r="C17" s="2" t="s">
        <v>292</v>
      </c>
      <c r="D17" s="2" t="s">
        <v>12</v>
      </c>
    </row>
    <row r="18" spans="2:11" s="2" customFormat="1" ht="12.75">
      <c r="D18" s="2" t="s">
        <v>13</v>
      </c>
    </row>
    <row r="19" spans="2:11" s="2" customFormat="1" ht="12.75">
      <c r="C19" s="2" t="s">
        <v>217</v>
      </c>
    </row>
    <row r="20" spans="2:11" s="2" customFormat="1" ht="12.75">
      <c r="C20" s="3" t="s">
        <v>6</v>
      </c>
      <c r="D20" s="2" t="s">
        <v>438</v>
      </c>
      <c r="F20" s="2" t="s">
        <v>3</v>
      </c>
    </row>
    <row r="21" spans="2:11" s="2" customFormat="1" ht="12.75">
      <c r="C21" s="3" t="s">
        <v>6</v>
      </c>
      <c r="D21" s="2" t="s">
        <v>439</v>
      </c>
      <c r="F21" s="2" t="s">
        <v>218</v>
      </c>
    </row>
    <row r="22" spans="2:11" s="2" customFormat="1" ht="12.75">
      <c r="C22" s="3"/>
      <c r="F22" s="2" t="s">
        <v>219</v>
      </c>
    </row>
    <row r="23" spans="2:11" s="2" customFormat="1" ht="12.75">
      <c r="C23" s="3"/>
      <c r="F23" s="2" t="s">
        <v>220</v>
      </c>
    </row>
    <row r="24" spans="2:11" s="2" customFormat="1" ht="12.75">
      <c r="C24" s="3" t="s">
        <v>6</v>
      </c>
      <c r="D24" s="2" t="s">
        <v>440</v>
      </c>
      <c r="F24" s="2" t="s">
        <v>3</v>
      </c>
    </row>
    <row r="25" spans="2:11" s="2" customFormat="1" ht="12.75">
      <c r="C25" s="3" t="s">
        <v>6</v>
      </c>
      <c r="D25" s="2" t="s">
        <v>34</v>
      </c>
      <c r="F25" s="2" t="s">
        <v>35</v>
      </c>
    </row>
    <row r="26" spans="2:11" s="2" customFormat="1" ht="12.75">
      <c r="F26" s="2" t="s">
        <v>441</v>
      </c>
    </row>
    <row r="27" spans="2:11" s="2" customFormat="1" ht="12.75"/>
    <row r="28" spans="2:11" ht="14.25">
      <c r="B28" s="53" t="s">
        <v>221</v>
      </c>
      <c r="D28" s="53"/>
      <c r="E28" s="53"/>
      <c r="F28" s="53"/>
      <c r="G28" s="53"/>
      <c r="H28" s="53"/>
      <c r="I28" s="53"/>
      <c r="J28" s="53"/>
      <c r="K28" s="53"/>
    </row>
    <row r="29" spans="2:11" s="2" customFormat="1" ht="12.75"/>
    <row r="30" spans="2:11" s="2" customFormat="1" ht="12.75">
      <c r="C30" s="196" t="s">
        <v>3</v>
      </c>
      <c r="D30" s="196"/>
      <c r="E30" s="196"/>
      <c r="F30" s="196"/>
      <c r="G30" s="196"/>
      <c r="H30" s="196"/>
      <c r="I30" s="196"/>
      <c r="J30" s="196"/>
      <c r="K30" s="196"/>
    </row>
    <row r="31" spans="2:11" s="2" customFormat="1" ht="12.75">
      <c r="C31" s="8"/>
      <c r="D31" s="8"/>
      <c r="E31" s="8"/>
      <c r="F31" s="8"/>
      <c r="G31" s="8"/>
      <c r="H31" s="8"/>
      <c r="I31" s="8"/>
      <c r="J31" s="8"/>
      <c r="K31" s="8"/>
    </row>
    <row r="32" spans="2:11" s="2" customFormat="1" ht="12.75"/>
    <row r="33" spans="2:24" ht="14.25">
      <c r="B33" s="53" t="s">
        <v>222</v>
      </c>
      <c r="D33" s="53"/>
      <c r="E33" s="53"/>
      <c r="F33" s="53"/>
      <c r="G33" s="53"/>
      <c r="H33" s="53"/>
      <c r="I33" s="53"/>
      <c r="J33" s="53"/>
      <c r="K33" s="53"/>
    </row>
    <row r="34" spans="2:24" s="2" customFormat="1" ht="12.75">
      <c r="C34" s="8"/>
      <c r="D34" s="8"/>
      <c r="E34" s="8"/>
      <c r="F34" s="8"/>
      <c r="G34" s="8"/>
      <c r="H34" s="8"/>
      <c r="I34" s="8"/>
      <c r="J34" s="8"/>
      <c r="K34" s="8"/>
    </row>
    <row r="35" spans="2:24" s="2" customFormat="1" ht="12.75">
      <c r="C35" s="196" t="s">
        <v>397</v>
      </c>
      <c r="D35" s="196"/>
      <c r="E35" s="196"/>
      <c r="F35" s="196"/>
      <c r="G35" s="196"/>
      <c r="H35" s="196"/>
      <c r="I35" s="196"/>
      <c r="J35" s="196"/>
      <c r="K35" s="196"/>
    </row>
    <row r="36" spans="2:24" s="2" customFormat="1" ht="12.75"/>
    <row r="37" spans="2:24" s="2" customFormat="1" ht="12.75"/>
    <row r="38" spans="2:24" ht="24.75" customHeight="1">
      <c r="B38" s="54" t="s">
        <v>224</v>
      </c>
      <c r="D38" s="54"/>
      <c r="E38" s="54"/>
      <c r="F38" s="54"/>
      <c r="G38" s="54"/>
      <c r="H38" s="54"/>
      <c r="I38" s="54"/>
      <c r="J38" s="54"/>
      <c r="K38" s="54"/>
    </row>
    <row r="39" spans="2:24" s="4" customFormat="1" ht="16.5" customHeight="1">
      <c r="C39" s="207" t="s">
        <v>314</v>
      </c>
      <c r="D39" s="207"/>
      <c r="E39" s="207"/>
      <c r="F39" s="207"/>
      <c r="G39" s="207"/>
      <c r="H39" s="207"/>
      <c r="I39" s="207"/>
      <c r="J39" s="207"/>
      <c r="K39" s="207"/>
    </row>
    <row r="40" spans="2:24" s="2" customFormat="1" ht="14.25" customHeight="1">
      <c r="C40" s="52" t="s">
        <v>442</v>
      </c>
      <c r="D40" s="52"/>
      <c r="E40" s="52"/>
      <c r="F40" s="52"/>
      <c r="G40" s="52"/>
      <c r="H40" s="52"/>
      <c r="I40" s="52"/>
      <c r="J40" s="52"/>
      <c r="K40" s="52"/>
    </row>
    <row r="41" spans="2:24" s="2" customFormat="1" ht="15" customHeight="1">
      <c r="C41" s="2" t="s">
        <v>443</v>
      </c>
    </row>
    <row r="42" spans="2:24" s="2" customFormat="1" ht="12.75">
      <c r="C42" s="3" t="s">
        <v>85</v>
      </c>
      <c r="D42" s="2" t="s">
        <v>444</v>
      </c>
    </row>
    <row r="43" spans="2:24" s="2" customFormat="1" ht="12.75">
      <c r="C43" s="3" t="s">
        <v>89</v>
      </c>
      <c r="D43" s="2" t="s">
        <v>445</v>
      </c>
    </row>
    <row r="44" spans="2:24" s="2" customFormat="1" ht="12.75">
      <c r="C44" s="3"/>
      <c r="O44" s="2" t="s">
        <v>446</v>
      </c>
    </row>
    <row r="45" spans="2:24" s="2" customFormat="1" ht="12.75">
      <c r="C45" s="208"/>
      <c r="D45" s="208"/>
      <c r="E45" s="208"/>
      <c r="F45" s="208"/>
      <c r="G45" s="208"/>
      <c r="H45" s="208"/>
      <c r="I45" s="208"/>
      <c r="J45" s="208"/>
      <c r="K45" s="208"/>
    </row>
    <row r="46" spans="2:24" s="2" customFormat="1" ht="12.75">
      <c r="O46" s="165" t="s">
        <v>151</v>
      </c>
      <c r="P46" s="165"/>
      <c r="Q46" s="165" t="s">
        <v>152</v>
      </c>
      <c r="R46" s="165"/>
      <c r="S46" s="165" t="s">
        <v>153</v>
      </c>
      <c r="T46" s="165"/>
      <c r="U46" s="165" t="s">
        <v>154</v>
      </c>
      <c r="V46" s="165"/>
      <c r="W46" s="165" t="s">
        <v>155</v>
      </c>
      <c r="X46" s="165"/>
    </row>
    <row r="47" spans="2:24" ht="14.25">
      <c r="B47" s="53" t="s">
        <v>234</v>
      </c>
      <c r="D47" s="53"/>
      <c r="E47" s="53"/>
      <c r="F47" s="53"/>
      <c r="G47" s="53"/>
      <c r="H47" s="53"/>
      <c r="I47" s="53"/>
      <c r="J47" s="53"/>
      <c r="K47" s="53"/>
      <c r="O47" s="200"/>
      <c r="P47" s="200"/>
      <c r="Q47" s="167"/>
      <c r="R47" s="167"/>
      <c r="S47" s="167"/>
      <c r="T47" s="167"/>
      <c r="U47" s="167"/>
      <c r="V47" s="167"/>
      <c r="W47" s="167">
        <f>Q47+S47-U47</f>
        <v>0</v>
      </c>
      <c r="X47" s="167"/>
    </row>
    <row r="48" spans="2:24" s="2" customFormat="1" ht="12.75">
      <c r="O48" s="200"/>
      <c r="P48" s="200"/>
      <c r="Q48" s="167"/>
      <c r="R48" s="167"/>
      <c r="S48" s="167"/>
      <c r="T48" s="167"/>
      <c r="U48" s="167"/>
      <c r="V48" s="167"/>
      <c r="W48" s="167"/>
      <c r="X48" s="167"/>
    </row>
    <row r="49" spans="2:24" s="2" customFormat="1" ht="15.75" customHeight="1">
      <c r="C49" s="206" t="s">
        <v>3</v>
      </c>
      <c r="D49" s="206"/>
      <c r="O49" s="200"/>
      <c r="P49" s="200"/>
      <c r="Q49" s="167"/>
      <c r="R49" s="167"/>
      <c r="S49" s="167"/>
      <c r="T49" s="167"/>
      <c r="U49" s="167"/>
      <c r="V49" s="167"/>
      <c r="W49" s="167"/>
      <c r="X49" s="167"/>
    </row>
    <row r="50" spans="2:24" s="2" customFormat="1" ht="12.75">
      <c r="O50" s="200"/>
      <c r="P50" s="200"/>
      <c r="Q50" s="167"/>
      <c r="R50" s="167"/>
      <c r="S50" s="167"/>
      <c r="T50" s="167"/>
      <c r="U50" s="167"/>
      <c r="V50" s="167"/>
      <c r="W50" s="167"/>
      <c r="X50" s="167"/>
    </row>
    <row r="51" spans="2:24" s="2" customFormat="1" ht="12.75">
      <c r="E51" s="205"/>
      <c r="F51" s="205"/>
      <c r="G51" s="205"/>
      <c r="H51" s="205"/>
      <c r="I51" s="205"/>
      <c r="J51" s="205"/>
      <c r="K51" s="205"/>
      <c r="L51" s="205"/>
      <c r="O51" s="165" t="s">
        <v>158</v>
      </c>
      <c r="P51" s="165"/>
      <c r="Q51" s="167">
        <f>SUM(Q47:R50)</f>
        <v>0</v>
      </c>
      <c r="R51" s="167"/>
      <c r="S51" s="167">
        <f>SUM(S47:T50)</f>
        <v>0</v>
      </c>
      <c r="T51" s="167"/>
      <c r="U51" s="167">
        <f>SUM(U47:V50)</f>
        <v>0</v>
      </c>
      <c r="V51" s="167"/>
      <c r="W51" s="167">
        <f>SUM(W47:X50)</f>
        <v>0</v>
      </c>
      <c r="X51" s="167"/>
    </row>
    <row r="52" spans="2:24" s="2" customFormat="1" ht="12.75">
      <c r="C52" s="203"/>
      <c r="D52" s="203"/>
      <c r="E52" s="204"/>
      <c r="F52" s="204"/>
      <c r="G52" s="204"/>
      <c r="H52" s="204"/>
      <c r="I52" s="204"/>
      <c r="J52" s="204"/>
      <c r="K52" s="204"/>
      <c r="L52" s="204"/>
    </row>
    <row r="53" spans="2:24" s="2" customFormat="1" ht="12.75"/>
    <row r="54" spans="2:24" ht="14.25" customHeight="1">
      <c r="B54" s="5" t="s">
        <v>305</v>
      </c>
      <c r="D54" s="5"/>
      <c r="E54" s="5"/>
      <c r="F54" s="5"/>
      <c r="G54" s="5"/>
      <c r="H54" s="5"/>
      <c r="I54" s="5"/>
      <c r="J54" s="5"/>
      <c r="K54" s="5"/>
    </row>
    <row r="55" spans="2:24" ht="15.75" customHeight="1">
      <c r="B55" s="62"/>
      <c r="D55" s="5"/>
      <c r="E55" s="5"/>
      <c r="F55" s="5"/>
      <c r="G55" s="5"/>
      <c r="H55" s="5"/>
      <c r="I55" s="5"/>
      <c r="J55" s="5"/>
      <c r="K55" s="5"/>
    </row>
    <row r="56" spans="2:24" s="2" customFormat="1" ht="15.75" customHeight="1">
      <c r="C56" s="57" t="s">
        <v>3</v>
      </c>
      <c r="D56" s="57"/>
      <c r="E56" s="57"/>
      <c r="F56" s="57"/>
      <c r="G56" s="57"/>
      <c r="H56" s="57"/>
      <c r="I56" s="57"/>
      <c r="J56" s="57"/>
      <c r="K56" s="57"/>
    </row>
    <row r="57" spans="2:24" s="2" customFormat="1" ht="12.75">
      <c r="C57" s="57"/>
      <c r="D57" s="57"/>
      <c r="E57" s="57"/>
      <c r="F57" s="57"/>
      <c r="G57" s="57"/>
      <c r="H57" s="57"/>
      <c r="I57" s="57"/>
      <c r="J57" s="57"/>
      <c r="K57" s="57"/>
    </row>
    <row r="58" spans="2:24" s="2" customFormat="1" ht="12.75">
      <c r="C58" s="58"/>
      <c r="D58" s="58"/>
      <c r="E58" s="58"/>
      <c r="F58" s="58"/>
      <c r="G58" s="58"/>
      <c r="H58" s="58"/>
      <c r="I58" s="58"/>
      <c r="J58" s="58"/>
      <c r="K58" s="58"/>
    </row>
    <row r="59" spans="2:24" s="2" customFormat="1" ht="12.75">
      <c r="C59" s="58"/>
      <c r="D59" s="58"/>
      <c r="E59" s="58"/>
      <c r="F59" s="58"/>
      <c r="G59" s="58"/>
      <c r="H59" s="58"/>
      <c r="I59" s="58"/>
      <c r="J59" s="58"/>
      <c r="K59" s="58"/>
    </row>
    <row r="60" spans="2:24" s="2" customFormat="1" ht="12.75">
      <c r="C60" s="58"/>
      <c r="D60" s="58"/>
      <c r="E60" s="58"/>
      <c r="F60" s="58"/>
      <c r="G60" s="58"/>
      <c r="H60" s="58"/>
      <c r="I60" s="58"/>
      <c r="J60" s="58"/>
      <c r="K60" s="58"/>
    </row>
    <row r="61" spans="2:24" s="2" customFormat="1" ht="12.75">
      <c r="C61" s="58"/>
      <c r="D61" s="58"/>
      <c r="E61" s="58"/>
      <c r="F61" s="58"/>
      <c r="G61" s="58"/>
      <c r="H61" s="58"/>
      <c r="I61" s="58"/>
      <c r="J61" s="58"/>
      <c r="K61" s="58"/>
    </row>
    <row r="62" spans="2:24" s="2" customFormat="1" ht="12.75"/>
    <row r="63" spans="2:24" ht="14.25">
      <c r="B63" s="53" t="s">
        <v>241</v>
      </c>
      <c r="D63" s="53"/>
      <c r="E63" s="53"/>
      <c r="F63" s="53"/>
      <c r="G63" s="53"/>
      <c r="H63" s="53"/>
      <c r="I63" s="53"/>
      <c r="J63" s="53"/>
      <c r="K63" s="53"/>
    </row>
    <row r="64" spans="2:24" s="2" customFormat="1" ht="7.5" customHeight="1"/>
    <row r="65" spans="2:13" s="2" customFormat="1" ht="3" customHeight="1"/>
    <row r="66" spans="2:13" s="2" customFormat="1" ht="12.75">
      <c r="C66" s="2" t="s">
        <v>242</v>
      </c>
    </row>
    <row r="67" spans="2:13" s="2" customFormat="1" ht="13.5" customHeight="1">
      <c r="D67" s="2" t="s">
        <v>162</v>
      </c>
      <c r="G67" s="188">
        <v>0</v>
      </c>
      <c r="H67" s="188"/>
      <c r="I67" s="2" t="s">
        <v>163</v>
      </c>
    </row>
    <row r="68" spans="2:13" s="2" customFormat="1" ht="14.25" customHeight="1" thickBot="1">
      <c r="D68" s="2" t="s">
        <v>164</v>
      </c>
      <c r="G68" s="189">
        <v>0</v>
      </c>
      <c r="H68" s="189"/>
      <c r="I68" s="2" t="s">
        <v>163</v>
      </c>
    </row>
    <row r="69" spans="2:13" s="2" customFormat="1" ht="13.5" customHeight="1">
      <c r="D69" s="13"/>
      <c r="E69" s="13" t="s">
        <v>165</v>
      </c>
      <c r="F69" s="13"/>
      <c r="G69" s="201">
        <f>SUM(G67:H68)</f>
        <v>0</v>
      </c>
      <c r="H69" s="201"/>
      <c r="I69" s="2" t="s">
        <v>163</v>
      </c>
    </row>
    <row r="70" spans="2:13" s="2" customFormat="1" ht="6.75" customHeight="1"/>
    <row r="71" spans="2:13" s="2" customFormat="1" ht="6" customHeight="1"/>
    <row r="72" spans="2:13" s="2" customFormat="1" ht="12.75">
      <c r="C72" s="2" t="s">
        <v>243</v>
      </c>
      <c r="L72" s="194" t="s">
        <v>3</v>
      </c>
      <c r="M72" s="194"/>
    </row>
    <row r="73" spans="2:13" s="2" customFormat="1" ht="12.75">
      <c r="D73" s="2" t="s">
        <v>167</v>
      </c>
      <c r="G73" s="3"/>
      <c r="H73" s="3"/>
      <c r="I73" s="188">
        <v>0</v>
      </c>
      <c r="J73" s="188"/>
      <c r="K73" s="2" t="s">
        <v>163</v>
      </c>
    </row>
    <row r="74" spans="2:13" s="2" customFormat="1" thickBot="1">
      <c r="D74" s="202" t="s">
        <v>244</v>
      </c>
      <c r="E74" s="202"/>
      <c r="F74" s="202"/>
      <c r="G74" s="202"/>
      <c r="H74" s="202"/>
      <c r="I74" s="189">
        <v>0</v>
      </c>
      <c r="J74" s="189"/>
      <c r="K74" s="2" t="s">
        <v>163</v>
      </c>
    </row>
    <row r="75" spans="2:13" s="2" customFormat="1" ht="12.75">
      <c r="D75" s="13"/>
      <c r="E75" s="13" t="s">
        <v>165</v>
      </c>
      <c r="F75" s="13"/>
      <c r="G75" s="13"/>
      <c r="H75" s="12"/>
      <c r="I75" s="201">
        <f>SUM(I73:J74)</f>
        <v>0</v>
      </c>
      <c r="J75" s="201"/>
      <c r="K75" s="2" t="s">
        <v>163</v>
      </c>
    </row>
    <row r="76" spans="2:13" s="2" customFormat="1" ht="6" customHeight="1"/>
    <row r="77" spans="2:13" s="2" customFormat="1" ht="12.75"/>
    <row r="78" spans="2:13" s="2" customFormat="1" ht="12.75"/>
    <row r="79" spans="2:13" s="2" customFormat="1" ht="12.75"/>
    <row r="80" spans="2:13" ht="14.25">
      <c r="B80" s="53" t="s">
        <v>245</v>
      </c>
      <c r="D80" s="53"/>
      <c r="E80" s="53"/>
      <c r="F80" s="53"/>
      <c r="G80" s="53"/>
      <c r="H80" s="53"/>
      <c r="I80" s="53"/>
      <c r="J80" s="53"/>
      <c r="K80" s="53"/>
    </row>
    <row r="81" spans="2:11">
      <c r="C81" s="11" t="s">
        <v>246</v>
      </c>
    </row>
    <row r="82" spans="2:11" s="2" customFormat="1" ht="7.5" customHeight="1"/>
    <row r="83" spans="2:11" s="2" customFormat="1" ht="12.75">
      <c r="C83" s="2" t="s">
        <v>247</v>
      </c>
    </row>
    <row r="84" spans="2:11" s="2" customFormat="1" ht="12.75">
      <c r="J84" s="3" t="s">
        <v>170</v>
      </c>
    </row>
    <row r="85" spans="2:11" s="2" customFormat="1" ht="12.75">
      <c r="C85" s="165"/>
      <c r="D85" s="165"/>
      <c r="E85" s="165" t="s">
        <v>171</v>
      </c>
      <c r="F85" s="165"/>
      <c r="G85" s="165" t="s">
        <v>172</v>
      </c>
      <c r="H85" s="165"/>
      <c r="I85" s="165" t="s">
        <v>155</v>
      </c>
      <c r="J85" s="165"/>
    </row>
    <row r="86" spans="2:11" s="2" customFormat="1" ht="12.75">
      <c r="C86" s="200" t="s">
        <v>157</v>
      </c>
      <c r="D86" s="200"/>
      <c r="E86" s="167">
        <v>336367095</v>
      </c>
      <c r="F86" s="167"/>
      <c r="G86" s="167">
        <v>184574956</v>
      </c>
      <c r="H86" s="167"/>
      <c r="I86" s="167">
        <f>E86-G86</f>
        <v>151792139</v>
      </c>
      <c r="J86" s="167"/>
    </row>
    <row r="87" spans="2:11" s="2" customFormat="1" ht="12.75">
      <c r="C87" s="200" t="s">
        <v>175</v>
      </c>
      <c r="D87" s="200"/>
      <c r="E87" s="167">
        <f>[1]財産目録!H37</f>
        <v>38108476</v>
      </c>
      <c r="F87" s="167"/>
      <c r="G87" s="167">
        <v>21022071</v>
      </c>
      <c r="H87" s="167"/>
      <c r="I87" s="167">
        <f>E87-G87</f>
        <v>17086405</v>
      </c>
      <c r="J87" s="167"/>
    </row>
    <row r="88" spans="2:11" s="2" customFormat="1" ht="12.75">
      <c r="C88" s="200" t="s">
        <v>178</v>
      </c>
      <c r="D88" s="200"/>
      <c r="E88" s="167">
        <v>18204500</v>
      </c>
      <c r="F88" s="167"/>
      <c r="G88" s="167">
        <v>15293667</v>
      </c>
      <c r="H88" s="167"/>
      <c r="I88" s="167">
        <f>E88-G88</f>
        <v>2910833</v>
      </c>
      <c r="J88" s="167"/>
    </row>
    <row r="89" spans="2:11" s="2" customFormat="1" ht="12.75">
      <c r="C89" s="200"/>
      <c r="D89" s="200"/>
      <c r="E89" s="167"/>
      <c r="F89" s="167"/>
      <c r="G89" s="167"/>
      <c r="H89" s="167"/>
      <c r="I89" s="167"/>
      <c r="J89" s="167"/>
    </row>
    <row r="90" spans="2:11" s="2" customFormat="1" ht="12.75">
      <c r="C90" s="174"/>
      <c r="D90" s="175"/>
      <c r="E90" s="167"/>
      <c r="F90" s="167"/>
      <c r="G90" s="167"/>
      <c r="H90" s="167"/>
      <c r="I90" s="167"/>
      <c r="J90" s="167"/>
    </row>
    <row r="91" spans="2:11" s="2" customFormat="1" ht="12.75">
      <c r="C91" s="174"/>
      <c r="D91" s="175"/>
      <c r="E91" s="167"/>
      <c r="F91" s="167"/>
      <c r="G91" s="167"/>
      <c r="H91" s="167"/>
      <c r="I91" s="167"/>
      <c r="J91" s="167"/>
    </row>
    <row r="92" spans="2:11" s="2" customFormat="1" ht="12.75">
      <c r="C92" s="165" t="s">
        <v>158</v>
      </c>
      <c r="D92" s="165"/>
      <c r="E92" s="167">
        <f>SUM(E86:F91)</f>
        <v>392680071</v>
      </c>
      <c r="F92" s="167"/>
      <c r="G92" s="167">
        <f>SUM(G86:H91)</f>
        <v>220890694</v>
      </c>
      <c r="H92" s="167"/>
      <c r="I92" s="167">
        <f>SUM(I86:J91)</f>
        <v>171789377</v>
      </c>
      <c r="J92" s="167"/>
    </row>
    <row r="93" spans="2:11" s="2" customFormat="1" ht="13.5" customHeight="1"/>
    <row r="94" spans="2:11" s="2" customFormat="1" ht="13.5" customHeight="1"/>
    <row r="95" spans="2:11" ht="17.25" customHeight="1">
      <c r="B95" s="53" t="s">
        <v>251</v>
      </c>
      <c r="D95" s="53"/>
      <c r="E95" s="53"/>
      <c r="F95" s="53"/>
      <c r="G95" s="53"/>
      <c r="H95" s="53"/>
      <c r="I95" s="53"/>
      <c r="J95" s="53"/>
      <c r="K95" s="53"/>
    </row>
    <row r="96" spans="2:11">
      <c r="C96" s="11" t="s">
        <v>246</v>
      </c>
    </row>
    <row r="97" spans="2:13" s="2" customFormat="1" ht="6.75" customHeight="1"/>
    <row r="98" spans="2:13" s="2" customFormat="1" ht="12.75">
      <c r="C98" s="2" t="s">
        <v>252</v>
      </c>
    </row>
    <row r="99" spans="2:13" s="2" customFormat="1" ht="12.75">
      <c r="K99" s="3" t="s">
        <v>170</v>
      </c>
    </row>
    <row r="100" spans="2:13" s="2" customFormat="1" ht="12.75">
      <c r="C100" s="170"/>
      <c r="D100" s="171"/>
      <c r="E100" s="170" t="s">
        <v>253</v>
      </c>
      <c r="F100" s="171"/>
      <c r="G100" s="197" t="s">
        <v>254</v>
      </c>
      <c r="H100" s="198"/>
      <c r="I100" s="199"/>
      <c r="J100" s="170" t="s">
        <v>255</v>
      </c>
      <c r="K100" s="171"/>
    </row>
    <row r="101" spans="2:13" s="2" customFormat="1" ht="12.75">
      <c r="C101" s="172"/>
      <c r="D101" s="173"/>
      <c r="E101" s="170"/>
      <c r="F101" s="171"/>
      <c r="G101" s="170"/>
      <c r="H101" s="195"/>
      <c r="I101" s="171"/>
      <c r="J101" s="170"/>
      <c r="K101" s="171"/>
      <c r="L101" s="196" t="s">
        <v>447</v>
      </c>
      <c r="M101" s="196"/>
    </row>
    <row r="102" spans="2:13" s="2" customFormat="1" ht="12.75">
      <c r="C102" s="172"/>
      <c r="D102" s="173"/>
      <c r="E102" s="170"/>
      <c r="F102" s="171"/>
      <c r="G102" s="170"/>
      <c r="H102" s="195"/>
      <c r="I102" s="171"/>
      <c r="J102" s="170"/>
      <c r="K102" s="171"/>
    </row>
    <row r="103" spans="2:13" s="2" customFormat="1" ht="12.75">
      <c r="C103" s="172"/>
      <c r="D103" s="173"/>
      <c r="E103" s="170"/>
      <c r="F103" s="171"/>
      <c r="G103" s="170"/>
      <c r="H103" s="195"/>
      <c r="I103" s="171"/>
      <c r="J103" s="170"/>
      <c r="K103" s="171"/>
    </row>
    <row r="104" spans="2:13" s="2" customFormat="1" ht="12.75">
      <c r="C104" s="170" t="s">
        <v>257</v>
      </c>
      <c r="D104" s="171"/>
      <c r="E104" s="170"/>
      <c r="F104" s="171"/>
      <c r="G104" s="170"/>
      <c r="H104" s="195"/>
      <c r="I104" s="171"/>
      <c r="J104" s="170"/>
      <c r="K104" s="171"/>
    </row>
    <row r="105" spans="2:13" s="2" customFormat="1" ht="12.75">
      <c r="C105" s="55"/>
      <c r="D105" s="55"/>
      <c r="E105" s="55"/>
      <c r="F105" s="55"/>
      <c r="G105" s="55"/>
      <c r="H105" s="55"/>
      <c r="I105" s="55"/>
      <c r="J105" s="55"/>
      <c r="K105" s="55"/>
    </row>
    <row r="106" spans="2:13" s="2" customFormat="1" ht="12.75">
      <c r="C106" s="55"/>
      <c r="D106" s="55"/>
      <c r="E106" s="55"/>
      <c r="F106" s="55"/>
      <c r="G106" s="55"/>
      <c r="H106" s="55"/>
      <c r="I106" s="55"/>
      <c r="J106" s="55"/>
      <c r="K106" s="55"/>
    </row>
    <row r="107" spans="2:13" ht="14.25">
      <c r="B107" s="53" t="s">
        <v>258</v>
      </c>
      <c r="D107" s="53"/>
      <c r="E107" s="53"/>
      <c r="F107" s="53"/>
      <c r="G107" s="53"/>
      <c r="H107" s="53"/>
      <c r="I107" s="53"/>
      <c r="J107" s="53"/>
      <c r="K107" s="53"/>
    </row>
    <row r="108" spans="2:13" s="2" customFormat="1" ht="7.5" customHeight="1"/>
    <row r="109" spans="2:13" s="2" customFormat="1" ht="12.75">
      <c r="C109" s="2" t="s">
        <v>259</v>
      </c>
    </row>
    <row r="110" spans="2:13" s="2" customFormat="1" ht="12.75">
      <c r="J110" s="3" t="s">
        <v>170</v>
      </c>
    </row>
    <row r="111" spans="2:13" s="2" customFormat="1" ht="12.75">
      <c r="C111" s="170" t="s">
        <v>260</v>
      </c>
      <c r="D111" s="171"/>
      <c r="E111" s="170" t="s">
        <v>261</v>
      </c>
      <c r="F111" s="171"/>
      <c r="G111" s="170" t="s">
        <v>262</v>
      </c>
      <c r="H111" s="171"/>
      <c r="I111" s="170" t="s">
        <v>263</v>
      </c>
      <c r="J111" s="171"/>
    </row>
    <row r="112" spans="2:13" s="2" customFormat="1" ht="12.75">
      <c r="C112" s="172"/>
      <c r="D112" s="173"/>
      <c r="E112" s="170"/>
      <c r="F112" s="171"/>
      <c r="G112" s="170"/>
      <c r="H112" s="171"/>
      <c r="I112" s="170"/>
      <c r="J112" s="171"/>
      <c r="L112" s="194" t="s">
        <v>3</v>
      </c>
      <c r="M112" s="194"/>
    </row>
    <row r="113" spans="2:11" s="2" customFormat="1" ht="12.75">
      <c r="C113" s="172"/>
      <c r="D113" s="173"/>
      <c r="E113" s="170"/>
      <c r="F113" s="171"/>
      <c r="G113" s="170"/>
      <c r="H113" s="171"/>
      <c r="I113" s="170"/>
      <c r="J113" s="171"/>
    </row>
    <row r="114" spans="2:11" s="2" customFormat="1" ht="12.75">
      <c r="C114" s="190"/>
      <c r="D114" s="191"/>
      <c r="E114" s="192"/>
      <c r="F114" s="193"/>
      <c r="G114" s="192"/>
      <c r="H114" s="193"/>
      <c r="I114" s="192"/>
      <c r="J114" s="193"/>
    </row>
    <row r="115" spans="2:11" s="2" customFormat="1" ht="13.5" customHeight="1">
      <c r="C115" s="170" t="s">
        <v>257</v>
      </c>
      <c r="D115" s="171"/>
      <c r="E115" s="170"/>
      <c r="F115" s="171"/>
      <c r="G115" s="170"/>
      <c r="H115" s="171"/>
      <c r="I115" s="170"/>
      <c r="J115" s="171"/>
    </row>
    <row r="116" spans="2:11" s="2" customFormat="1" ht="13.5" customHeight="1"/>
    <row r="117" spans="2:11" s="2" customFormat="1" ht="12.75"/>
    <row r="118" spans="2:11" ht="14.25">
      <c r="B118" s="53" t="s">
        <v>264</v>
      </c>
      <c r="C118" s="53"/>
      <c r="D118" s="53"/>
      <c r="E118" s="53"/>
      <c r="F118" s="53"/>
      <c r="G118" s="53"/>
      <c r="H118" s="53"/>
      <c r="I118" s="53"/>
      <c r="J118" s="53"/>
    </row>
    <row r="119" spans="2:11" s="2" customFormat="1" ht="7.5" customHeight="1"/>
    <row r="120" spans="2:11" s="2" customFormat="1" ht="12.75">
      <c r="C120" s="2" t="s">
        <v>265</v>
      </c>
    </row>
    <row r="121" spans="2:11" s="2" customFormat="1" ht="12.75"/>
    <row r="122" spans="2:11" s="2" customFormat="1" ht="12.75"/>
    <row r="123" spans="2:11" ht="14.25">
      <c r="B123" s="53" t="s">
        <v>266</v>
      </c>
      <c r="D123" s="53"/>
      <c r="E123" s="53"/>
      <c r="F123" s="53"/>
      <c r="G123" s="53"/>
      <c r="H123" s="53"/>
      <c r="I123" s="53"/>
      <c r="J123" s="53"/>
      <c r="K123" s="53"/>
    </row>
    <row r="124" spans="2:11" ht="14.25">
      <c r="B124" s="53" t="s">
        <v>195</v>
      </c>
      <c r="D124" s="53"/>
      <c r="E124" s="53"/>
      <c r="F124" s="53"/>
      <c r="G124" s="53"/>
      <c r="H124" s="53"/>
      <c r="I124" s="53"/>
      <c r="J124" s="53"/>
      <c r="K124" s="53"/>
    </row>
    <row r="125" spans="2:11" s="2" customFormat="1" ht="6" customHeight="1"/>
    <row r="126" spans="2:11" s="2" customFormat="1" ht="12.75">
      <c r="C126" s="2" t="s">
        <v>265</v>
      </c>
    </row>
    <row r="127" spans="2:11" s="2" customFormat="1" ht="12.75">
      <c r="C127" s="1"/>
    </row>
    <row r="128" spans="2:11" s="2" customFormat="1" ht="12.75"/>
    <row r="129" s="2" customFormat="1" ht="12.75"/>
    <row r="130" s="2" customFormat="1" ht="12.75"/>
    <row r="131" s="2" customFormat="1" ht="12.75"/>
    <row r="132" s="2" customFormat="1" ht="12.75"/>
  </sheetData>
  <mergeCells count="128">
    <mergeCell ref="W46:X46"/>
    <mergeCell ref="O47:P47"/>
    <mergeCell ref="Q47:R47"/>
    <mergeCell ref="S47:T47"/>
    <mergeCell ref="U47:V47"/>
    <mergeCell ref="W47:X47"/>
    <mergeCell ref="C4:L4"/>
    <mergeCell ref="C9:K9"/>
    <mergeCell ref="C30:K30"/>
    <mergeCell ref="C35:K35"/>
    <mergeCell ref="C39:K39"/>
    <mergeCell ref="C45:K45"/>
    <mergeCell ref="C49:D49"/>
    <mergeCell ref="O49:P49"/>
    <mergeCell ref="Q49:R49"/>
    <mergeCell ref="S49:T49"/>
    <mergeCell ref="U49:V49"/>
    <mergeCell ref="O46:P46"/>
    <mergeCell ref="Q46:R46"/>
    <mergeCell ref="S46:T46"/>
    <mergeCell ref="U46:V46"/>
    <mergeCell ref="W49:X49"/>
    <mergeCell ref="O50:P50"/>
    <mergeCell ref="Q50:R50"/>
    <mergeCell ref="S50:T50"/>
    <mergeCell ref="U50:V50"/>
    <mergeCell ref="W50:X50"/>
    <mergeCell ref="O48:P48"/>
    <mergeCell ref="Q48:R48"/>
    <mergeCell ref="S48:T48"/>
    <mergeCell ref="U48:V48"/>
    <mergeCell ref="W48:X48"/>
    <mergeCell ref="W51:X51"/>
    <mergeCell ref="C52:D52"/>
    <mergeCell ref="E52:F52"/>
    <mergeCell ref="G52:H52"/>
    <mergeCell ref="I52:J52"/>
    <mergeCell ref="K52:L52"/>
    <mergeCell ref="E51:F51"/>
    <mergeCell ref="G51:H51"/>
    <mergeCell ref="I51:J51"/>
    <mergeCell ref="K51:L51"/>
    <mergeCell ref="O51:P51"/>
    <mergeCell ref="Q51:R51"/>
    <mergeCell ref="G67:H67"/>
    <mergeCell ref="G68:H68"/>
    <mergeCell ref="G69:H69"/>
    <mergeCell ref="L72:M72"/>
    <mergeCell ref="I73:J73"/>
    <mergeCell ref="D74:H74"/>
    <mergeCell ref="I74:J74"/>
    <mergeCell ref="S51:T51"/>
    <mergeCell ref="U51:V51"/>
    <mergeCell ref="I75:J75"/>
    <mergeCell ref="C85:D85"/>
    <mergeCell ref="E85:F85"/>
    <mergeCell ref="G85:H85"/>
    <mergeCell ref="I85:J85"/>
    <mergeCell ref="C86:D86"/>
    <mergeCell ref="E86:F86"/>
    <mergeCell ref="G86:H86"/>
    <mergeCell ref="I86:J86"/>
    <mergeCell ref="C89:D89"/>
    <mergeCell ref="E89:F89"/>
    <mergeCell ref="G89:H89"/>
    <mergeCell ref="I89:J89"/>
    <mergeCell ref="C90:D90"/>
    <mergeCell ref="E90:F90"/>
    <mergeCell ref="G90:H90"/>
    <mergeCell ref="I90:J90"/>
    <mergeCell ref="C87:D87"/>
    <mergeCell ref="E87:F87"/>
    <mergeCell ref="G87:H87"/>
    <mergeCell ref="I87:J87"/>
    <mergeCell ref="C88:D88"/>
    <mergeCell ref="E88:F88"/>
    <mergeCell ref="G88:H88"/>
    <mergeCell ref="I88:J88"/>
    <mergeCell ref="C100:D100"/>
    <mergeCell ref="E100:F100"/>
    <mergeCell ref="G100:I100"/>
    <mergeCell ref="J100:K100"/>
    <mergeCell ref="C101:D101"/>
    <mergeCell ref="E101:F101"/>
    <mergeCell ref="G101:I101"/>
    <mergeCell ref="J101:K101"/>
    <mergeCell ref="C91:D91"/>
    <mergeCell ref="E91:F91"/>
    <mergeCell ref="G91:H91"/>
    <mergeCell ref="I91:J91"/>
    <mergeCell ref="C92:D92"/>
    <mergeCell ref="E92:F92"/>
    <mergeCell ref="G92:H92"/>
    <mergeCell ref="I92:J92"/>
    <mergeCell ref="L101:M101"/>
    <mergeCell ref="C102:D102"/>
    <mergeCell ref="E102:F102"/>
    <mergeCell ref="G102:I102"/>
    <mergeCell ref="J102:K102"/>
    <mergeCell ref="C103:D103"/>
    <mergeCell ref="E103:F103"/>
    <mergeCell ref="G103:I103"/>
    <mergeCell ref="J103:K103"/>
    <mergeCell ref="L112:M112"/>
    <mergeCell ref="C113:D113"/>
    <mergeCell ref="E113:F113"/>
    <mergeCell ref="G113:H113"/>
    <mergeCell ref="I113:J113"/>
    <mergeCell ref="C104:D104"/>
    <mergeCell ref="E104:F104"/>
    <mergeCell ref="G104:I104"/>
    <mergeCell ref="J104:K104"/>
    <mergeCell ref="C111:D111"/>
    <mergeCell ref="E111:F111"/>
    <mergeCell ref="G111:H111"/>
    <mergeCell ref="I111:J111"/>
    <mergeCell ref="C114:D114"/>
    <mergeCell ref="E114:F114"/>
    <mergeCell ref="G114:H114"/>
    <mergeCell ref="I114:J114"/>
    <mergeCell ref="C115:D115"/>
    <mergeCell ref="E115:F115"/>
    <mergeCell ref="G115:H115"/>
    <mergeCell ref="I115:J115"/>
    <mergeCell ref="C112:D112"/>
    <mergeCell ref="E112:F112"/>
    <mergeCell ref="G112:H112"/>
    <mergeCell ref="I112:J112"/>
  </mergeCells>
  <phoneticPr fontId="4"/>
  <printOptions horizontalCentered="1"/>
  <pageMargins left="0" right="0" top="0" bottom="0" header="0" footer="0"/>
  <pageSetup paperSize="9" firstPageNumber="31" orientation="portrait" useFirstPageNumber="1" verticalDpi="300" r:id="rId1"/>
  <rowBreaks count="1" manualBreakCount="1">
    <brk id="59" max="12" man="1"/>
  </rowBreaks>
  <drawing r:id="rId2"/>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EC3D8-98C6-4312-854C-387FB7373A86}">
  <dimension ref="B1:M118"/>
  <sheetViews>
    <sheetView view="pageBreakPreview" topLeftCell="A29" zoomScaleNormal="100" zoomScaleSheetLayoutView="100" workbookViewId="0">
      <selection activeCell="B5" sqref="B5"/>
    </sheetView>
  </sheetViews>
  <sheetFormatPr defaultRowHeight="13.5"/>
  <cols>
    <col min="1" max="1" width="3.5" customWidth="1"/>
    <col min="2" max="2" width="5" customWidth="1"/>
    <col min="3" max="3" width="6.875" customWidth="1"/>
    <col min="4" max="4" width="9.25" customWidth="1"/>
    <col min="5" max="12" width="8.5" customWidth="1"/>
    <col min="13" max="13" width="5.25" customWidth="1"/>
    <col min="257" max="257" width="3.5" customWidth="1"/>
    <col min="258" max="258" width="5" customWidth="1"/>
    <col min="259" max="259" width="6.875" customWidth="1"/>
    <col min="260" max="260" width="9.25" customWidth="1"/>
    <col min="261" max="268" width="8.5" customWidth="1"/>
    <col min="269" max="269" width="5.25" customWidth="1"/>
    <col min="513" max="513" width="3.5" customWidth="1"/>
    <col min="514" max="514" width="5" customWidth="1"/>
    <col min="515" max="515" width="6.875" customWidth="1"/>
    <col min="516" max="516" width="9.25" customWidth="1"/>
    <col min="517" max="524" width="8.5" customWidth="1"/>
    <col min="525" max="525" width="5.25" customWidth="1"/>
    <col min="769" max="769" width="3.5" customWidth="1"/>
    <col min="770" max="770" width="5" customWidth="1"/>
    <col min="771" max="771" width="6.875" customWidth="1"/>
    <col min="772" max="772" width="9.25" customWidth="1"/>
    <col min="773" max="780" width="8.5" customWidth="1"/>
    <col min="781" max="781" width="5.25" customWidth="1"/>
    <col min="1025" max="1025" width="3.5" customWidth="1"/>
    <col min="1026" max="1026" width="5" customWidth="1"/>
    <col min="1027" max="1027" width="6.875" customWidth="1"/>
    <col min="1028" max="1028" width="9.25" customWidth="1"/>
    <col min="1029" max="1036" width="8.5" customWidth="1"/>
    <col min="1037" max="1037" width="5.25" customWidth="1"/>
    <col min="1281" max="1281" width="3.5" customWidth="1"/>
    <col min="1282" max="1282" width="5" customWidth="1"/>
    <col min="1283" max="1283" width="6.875" customWidth="1"/>
    <col min="1284" max="1284" width="9.25" customWidth="1"/>
    <col min="1285" max="1292" width="8.5" customWidth="1"/>
    <col min="1293" max="1293" width="5.25" customWidth="1"/>
    <col min="1537" max="1537" width="3.5" customWidth="1"/>
    <col min="1538" max="1538" width="5" customWidth="1"/>
    <col min="1539" max="1539" width="6.875" customWidth="1"/>
    <col min="1540" max="1540" width="9.25" customWidth="1"/>
    <col min="1541" max="1548" width="8.5" customWidth="1"/>
    <col min="1549" max="1549" width="5.25" customWidth="1"/>
    <col min="1793" max="1793" width="3.5" customWidth="1"/>
    <col min="1794" max="1794" width="5" customWidth="1"/>
    <col min="1795" max="1795" width="6.875" customWidth="1"/>
    <col min="1796" max="1796" width="9.25" customWidth="1"/>
    <col min="1797" max="1804" width="8.5" customWidth="1"/>
    <col min="1805" max="1805" width="5.25" customWidth="1"/>
    <col min="2049" max="2049" width="3.5" customWidth="1"/>
    <col min="2050" max="2050" width="5" customWidth="1"/>
    <col min="2051" max="2051" width="6.875" customWidth="1"/>
    <col min="2052" max="2052" width="9.25" customWidth="1"/>
    <col min="2053" max="2060" width="8.5" customWidth="1"/>
    <col min="2061" max="2061" width="5.25" customWidth="1"/>
    <col min="2305" max="2305" width="3.5" customWidth="1"/>
    <col min="2306" max="2306" width="5" customWidth="1"/>
    <col min="2307" max="2307" width="6.875" customWidth="1"/>
    <col min="2308" max="2308" width="9.25" customWidth="1"/>
    <col min="2309" max="2316" width="8.5" customWidth="1"/>
    <col min="2317" max="2317" width="5.25" customWidth="1"/>
    <col min="2561" max="2561" width="3.5" customWidth="1"/>
    <col min="2562" max="2562" width="5" customWidth="1"/>
    <col min="2563" max="2563" width="6.875" customWidth="1"/>
    <col min="2564" max="2564" width="9.25" customWidth="1"/>
    <col min="2565" max="2572" width="8.5" customWidth="1"/>
    <col min="2573" max="2573" width="5.25" customWidth="1"/>
    <col min="2817" max="2817" width="3.5" customWidth="1"/>
    <col min="2818" max="2818" width="5" customWidth="1"/>
    <col min="2819" max="2819" width="6.875" customWidth="1"/>
    <col min="2820" max="2820" width="9.25" customWidth="1"/>
    <col min="2821" max="2828" width="8.5" customWidth="1"/>
    <col min="2829" max="2829" width="5.25" customWidth="1"/>
    <col min="3073" max="3073" width="3.5" customWidth="1"/>
    <col min="3074" max="3074" width="5" customWidth="1"/>
    <col min="3075" max="3075" width="6.875" customWidth="1"/>
    <col min="3076" max="3076" width="9.25" customWidth="1"/>
    <col min="3077" max="3084" width="8.5" customWidth="1"/>
    <col min="3085" max="3085" width="5.25" customWidth="1"/>
    <col min="3329" max="3329" width="3.5" customWidth="1"/>
    <col min="3330" max="3330" width="5" customWidth="1"/>
    <col min="3331" max="3331" width="6.875" customWidth="1"/>
    <col min="3332" max="3332" width="9.25" customWidth="1"/>
    <col min="3333" max="3340" width="8.5" customWidth="1"/>
    <col min="3341" max="3341" width="5.25" customWidth="1"/>
    <col min="3585" max="3585" width="3.5" customWidth="1"/>
    <col min="3586" max="3586" width="5" customWidth="1"/>
    <col min="3587" max="3587" width="6.875" customWidth="1"/>
    <col min="3588" max="3588" width="9.25" customWidth="1"/>
    <col min="3589" max="3596" width="8.5" customWidth="1"/>
    <col min="3597" max="3597" width="5.25" customWidth="1"/>
    <col min="3841" max="3841" width="3.5" customWidth="1"/>
    <col min="3842" max="3842" width="5" customWidth="1"/>
    <col min="3843" max="3843" width="6.875" customWidth="1"/>
    <col min="3844" max="3844" width="9.25" customWidth="1"/>
    <col min="3845" max="3852" width="8.5" customWidth="1"/>
    <col min="3853" max="3853" width="5.25" customWidth="1"/>
    <col min="4097" max="4097" width="3.5" customWidth="1"/>
    <col min="4098" max="4098" width="5" customWidth="1"/>
    <col min="4099" max="4099" width="6.875" customWidth="1"/>
    <col min="4100" max="4100" width="9.25" customWidth="1"/>
    <col min="4101" max="4108" width="8.5" customWidth="1"/>
    <col min="4109" max="4109" width="5.25" customWidth="1"/>
    <col min="4353" max="4353" width="3.5" customWidth="1"/>
    <col min="4354" max="4354" width="5" customWidth="1"/>
    <col min="4355" max="4355" width="6.875" customWidth="1"/>
    <col min="4356" max="4356" width="9.25" customWidth="1"/>
    <col min="4357" max="4364" width="8.5" customWidth="1"/>
    <col min="4365" max="4365" width="5.25" customWidth="1"/>
    <col min="4609" max="4609" width="3.5" customWidth="1"/>
    <col min="4610" max="4610" width="5" customWidth="1"/>
    <col min="4611" max="4611" width="6.875" customWidth="1"/>
    <col min="4612" max="4612" width="9.25" customWidth="1"/>
    <col min="4613" max="4620" width="8.5" customWidth="1"/>
    <col min="4621" max="4621" width="5.25" customWidth="1"/>
    <col min="4865" max="4865" width="3.5" customWidth="1"/>
    <col min="4866" max="4866" width="5" customWidth="1"/>
    <col min="4867" max="4867" width="6.875" customWidth="1"/>
    <col min="4868" max="4868" width="9.25" customWidth="1"/>
    <col min="4869" max="4876" width="8.5" customWidth="1"/>
    <col min="4877" max="4877" width="5.25" customWidth="1"/>
    <col min="5121" max="5121" width="3.5" customWidth="1"/>
    <col min="5122" max="5122" width="5" customWidth="1"/>
    <col min="5123" max="5123" width="6.875" customWidth="1"/>
    <col min="5124" max="5124" width="9.25" customWidth="1"/>
    <col min="5125" max="5132" width="8.5" customWidth="1"/>
    <col min="5133" max="5133" width="5.25" customWidth="1"/>
    <col min="5377" max="5377" width="3.5" customWidth="1"/>
    <col min="5378" max="5378" width="5" customWidth="1"/>
    <col min="5379" max="5379" width="6.875" customWidth="1"/>
    <col min="5380" max="5380" width="9.25" customWidth="1"/>
    <col min="5381" max="5388" width="8.5" customWidth="1"/>
    <col min="5389" max="5389" width="5.25" customWidth="1"/>
    <col min="5633" max="5633" width="3.5" customWidth="1"/>
    <col min="5634" max="5634" width="5" customWidth="1"/>
    <col min="5635" max="5635" width="6.875" customWidth="1"/>
    <col min="5636" max="5636" width="9.25" customWidth="1"/>
    <col min="5637" max="5644" width="8.5" customWidth="1"/>
    <col min="5645" max="5645" width="5.25" customWidth="1"/>
    <col min="5889" max="5889" width="3.5" customWidth="1"/>
    <col min="5890" max="5890" width="5" customWidth="1"/>
    <col min="5891" max="5891" width="6.875" customWidth="1"/>
    <col min="5892" max="5892" width="9.25" customWidth="1"/>
    <col min="5893" max="5900" width="8.5" customWidth="1"/>
    <col min="5901" max="5901" width="5.25" customWidth="1"/>
    <col min="6145" max="6145" width="3.5" customWidth="1"/>
    <col min="6146" max="6146" width="5" customWidth="1"/>
    <col min="6147" max="6147" width="6.875" customWidth="1"/>
    <col min="6148" max="6148" width="9.25" customWidth="1"/>
    <col min="6149" max="6156" width="8.5" customWidth="1"/>
    <col min="6157" max="6157" width="5.25" customWidth="1"/>
    <col min="6401" max="6401" width="3.5" customWidth="1"/>
    <col min="6402" max="6402" width="5" customWidth="1"/>
    <col min="6403" max="6403" width="6.875" customWidth="1"/>
    <col min="6404" max="6404" width="9.25" customWidth="1"/>
    <col min="6405" max="6412" width="8.5" customWidth="1"/>
    <col min="6413" max="6413" width="5.25" customWidth="1"/>
    <col min="6657" max="6657" width="3.5" customWidth="1"/>
    <col min="6658" max="6658" width="5" customWidth="1"/>
    <col min="6659" max="6659" width="6.875" customWidth="1"/>
    <col min="6660" max="6660" width="9.25" customWidth="1"/>
    <col min="6661" max="6668" width="8.5" customWidth="1"/>
    <col min="6669" max="6669" width="5.25" customWidth="1"/>
    <col min="6913" max="6913" width="3.5" customWidth="1"/>
    <col min="6914" max="6914" width="5" customWidth="1"/>
    <col min="6915" max="6915" width="6.875" customWidth="1"/>
    <col min="6916" max="6916" width="9.25" customWidth="1"/>
    <col min="6917" max="6924" width="8.5" customWidth="1"/>
    <col min="6925" max="6925" width="5.25" customWidth="1"/>
    <col min="7169" max="7169" width="3.5" customWidth="1"/>
    <col min="7170" max="7170" width="5" customWidth="1"/>
    <col min="7171" max="7171" width="6.875" customWidth="1"/>
    <col min="7172" max="7172" width="9.25" customWidth="1"/>
    <col min="7173" max="7180" width="8.5" customWidth="1"/>
    <col min="7181" max="7181" width="5.25" customWidth="1"/>
    <col min="7425" max="7425" width="3.5" customWidth="1"/>
    <col min="7426" max="7426" width="5" customWidth="1"/>
    <col min="7427" max="7427" width="6.875" customWidth="1"/>
    <col min="7428" max="7428" width="9.25" customWidth="1"/>
    <col min="7429" max="7436" width="8.5" customWidth="1"/>
    <col min="7437" max="7437" width="5.25" customWidth="1"/>
    <col min="7681" max="7681" width="3.5" customWidth="1"/>
    <col min="7682" max="7682" width="5" customWidth="1"/>
    <col min="7683" max="7683" width="6.875" customWidth="1"/>
    <col min="7684" max="7684" width="9.25" customWidth="1"/>
    <col min="7685" max="7692" width="8.5" customWidth="1"/>
    <col min="7693" max="7693" width="5.25" customWidth="1"/>
    <col min="7937" max="7937" width="3.5" customWidth="1"/>
    <col min="7938" max="7938" width="5" customWidth="1"/>
    <col min="7939" max="7939" width="6.875" customWidth="1"/>
    <col min="7940" max="7940" width="9.25" customWidth="1"/>
    <col min="7941" max="7948" width="8.5" customWidth="1"/>
    <col min="7949" max="7949" width="5.25" customWidth="1"/>
    <col min="8193" max="8193" width="3.5" customWidth="1"/>
    <col min="8194" max="8194" width="5" customWidth="1"/>
    <col min="8195" max="8195" width="6.875" customWidth="1"/>
    <col min="8196" max="8196" width="9.25" customWidth="1"/>
    <col min="8197" max="8204" width="8.5" customWidth="1"/>
    <col min="8205" max="8205" width="5.25" customWidth="1"/>
    <col min="8449" max="8449" width="3.5" customWidth="1"/>
    <col min="8450" max="8450" width="5" customWidth="1"/>
    <col min="8451" max="8451" width="6.875" customWidth="1"/>
    <col min="8452" max="8452" width="9.25" customWidth="1"/>
    <col min="8453" max="8460" width="8.5" customWidth="1"/>
    <col min="8461" max="8461" width="5.25" customWidth="1"/>
    <col min="8705" max="8705" width="3.5" customWidth="1"/>
    <col min="8706" max="8706" width="5" customWidth="1"/>
    <col min="8707" max="8707" width="6.875" customWidth="1"/>
    <col min="8708" max="8708" width="9.25" customWidth="1"/>
    <col min="8709" max="8716" width="8.5" customWidth="1"/>
    <col min="8717" max="8717" width="5.25" customWidth="1"/>
    <col min="8961" max="8961" width="3.5" customWidth="1"/>
    <col min="8962" max="8962" width="5" customWidth="1"/>
    <col min="8963" max="8963" width="6.875" customWidth="1"/>
    <col min="8964" max="8964" width="9.25" customWidth="1"/>
    <col min="8965" max="8972" width="8.5" customWidth="1"/>
    <col min="8973" max="8973" width="5.25" customWidth="1"/>
    <col min="9217" max="9217" width="3.5" customWidth="1"/>
    <col min="9218" max="9218" width="5" customWidth="1"/>
    <col min="9219" max="9219" width="6.875" customWidth="1"/>
    <col min="9220" max="9220" width="9.25" customWidth="1"/>
    <col min="9221" max="9228" width="8.5" customWidth="1"/>
    <col min="9229" max="9229" width="5.25" customWidth="1"/>
    <col min="9473" max="9473" width="3.5" customWidth="1"/>
    <col min="9474" max="9474" width="5" customWidth="1"/>
    <col min="9475" max="9475" width="6.875" customWidth="1"/>
    <col min="9476" max="9476" width="9.25" customWidth="1"/>
    <col min="9477" max="9484" width="8.5" customWidth="1"/>
    <col min="9485" max="9485" width="5.25" customWidth="1"/>
    <col min="9729" max="9729" width="3.5" customWidth="1"/>
    <col min="9730" max="9730" width="5" customWidth="1"/>
    <col min="9731" max="9731" width="6.875" customWidth="1"/>
    <col min="9732" max="9732" width="9.25" customWidth="1"/>
    <col min="9733" max="9740" width="8.5" customWidth="1"/>
    <col min="9741" max="9741" width="5.25" customWidth="1"/>
    <col min="9985" max="9985" width="3.5" customWidth="1"/>
    <col min="9986" max="9986" width="5" customWidth="1"/>
    <col min="9987" max="9987" width="6.875" customWidth="1"/>
    <col min="9988" max="9988" width="9.25" customWidth="1"/>
    <col min="9989" max="9996" width="8.5" customWidth="1"/>
    <col min="9997" max="9997" width="5.25" customWidth="1"/>
    <col min="10241" max="10241" width="3.5" customWidth="1"/>
    <col min="10242" max="10242" width="5" customWidth="1"/>
    <col min="10243" max="10243" width="6.875" customWidth="1"/>
    <col min="10244" max="10244" width="9.25" customWidth="1"/>
    <col min="10245" max="10252" width="8.5" customWidth="1"/>
    <col min="10253" max="10253" width="5.25" customWidth="1"/>
    <col min="10497" max="10497" width="3.5" customWidth="1"/>
    <col min="10498" max="10498" width="5" customWidth="1"/>
    <col min="10499" max="10499" width="6.875" customWidth="1"/>
    <col min="10500" max="10500" width="9.25" customWidth="1"/>
    <col min="10501" max="10508" width="8.5" customWidth="1"/>
    <col min="10509" max="10509" width="5.25" customWidth="1"/>
    <col min="10753" max="10753" width="3.5" customWidth="1"/>
    <col min="10754" max="10754" width="5" customWidth="1"/>
    <col min="10755" max="10755" width="6.875" customWidth="1"/>
    <col min="10756" max="10756" width="9.25" customWidth="1"/>
    <col min="10757" max="10764" width="8.5" customWidth="1"/>
    <col min="10765" max="10765" width="5.25" customWidth="1"/>
    <col min="11009" max="11009" width="3.5" customWidth="1"/>
    <col min="11010" max="11010" width="5" customWidth="1"/>
    <col min="11011" max="11011" width="6.875" customWidth="1"/>
    <col min="11012" max="11012" width="9.25" customWidth="1"/>
    <col min="11013" max="11020" width="8.5" customWidth="1"/>
    <col min="11021" max="11021" width="5.25" customWidth="1"/>
    <col min="11265" max="11265" width="3.5" customWidth="1"/>
    <col min="11266" max="11266" width="5" customWidth="1"/>
    <col min="11267" max="11267" width="6.875" customWidth="1"/>
    <col min="11268" max="11268" width="9.25" customWidth="1"/>
    <col min="11269" max="11276" width="8.5" customWidth="1"/>
    <col min="11277" max="11277" width="5.25" customWidth="1"/>
    <col min="11521" max="11521" width="3.5" customWidth="1"/>
    <col min="11522" max="11522" width="5" customWidth="1"/>
    <col min="11523" max="11523" width="6.875" customWidth="1"/>
    <col min="11524" max="11524" width="9.25" customWidth="1"/>
    <col min="11525" max="11532" width="8.5" customWidth="1"/>
    <col min="11533" max="11533" width="5.25" customWidth="1"/>
    <col min="11777" max="11777" width="3.5" customWidth="1"/>
    <col min="11778" max="11778" width="5" customWidth="1"/>
    <col min="11779" max="11779" width="6.875" customWidth="1"/>
    <col min="11780" max="11780" width="9.25" customWidth="1"/>
    <col min="11781" max="11788" width="8.5" customWidth="1"/>
    <col min="11789" max="11789" width="5.25" customWidth="1"/>
    <col min="12033" max="12033" width="3.5" customWidth="1"/>
    <col min="12034" max="12034" width="5" customWidth="1"/>
    <col min="12035" max="12035" width="6.875" customWidth="1"/>
    <col min="12036" max="12036" width="9.25" customWidth="1"/>
    <col min="12037" max="12044" width="8.5" customWidth="1"/>
    <col min="12045" max="12045" width="5.25" customWidth="1"/>
    <col min="12289" max="12289" width="3.5" customWidth="1"/>
    <col min="12290" max="12290" width="5" customWidth="1"/>
    <col min="12291" max="12291" width="6.875" customWidth="1"/>
    <col min="12292" max="12292" width="9.25" customWidth="1"/>
    <col min="12293" max="12300" width="8.5" customWidth="1"/>
    <col min="12301" max="12301" width="5.25" customWidth="1"/>
    <col min="12545" max="12545" width="3.5" customWidth="1"/>
    <col min="12546" max="12546" width="5" customWidth="1"/>
    <col min="12547" max="12547" width="6.875" customWidth="1"/>
    <col min="12548" max="12548" width="9.25" customWidth="1"/>
    <col min="12549" max="12556" width="8.5" customWidth="1"/>
    <col min="12557" max="12557" width="5.25" customWidth="1"/>
    <col min="12801" max="12801" width="3.5" customWidth="1"/>
    <col min="12802" max="12802" width="5" customWidth="1"/>
    <col min="12803" max="12803" width="6.875" customWidth="1"/>
    <col min="12804" max="12804" width="9.25" customWidth="1"/>
    <col min="12805" max="12812" width="8.5" customWidth="1"/>
    <col min="12813" max="12813" width="5.25" customWidth="1"/>
    <col min="13057" max="13057" width="3.5" customWidth="1"/>
    <col min="13058" max="13058" width="5" customWidth="1"/>
    <col min="13059" max="13059" width="6.875" customWidth="1"/>
    <col min="13060" max="13060" width="9.25" customWidth="1"/>
    <col min="13061" max="13068" width="8.5" customWidth="1"/>
    <col min="13069" max="13069" width="5.25" customWidth="1"/>
    <col min="13313" max="13313" width="3.5" customWidth="1"/>
    <col min="13314" max="13314" width="5" customWidth="1"/>
    <col min="13315" max="13315" width="6.875" customWidth="1"/>
    <col min="13316" max="13316" width="9.25" customWidth="1"/>
    <col min="13317" max="13324" width="8.5" customWidth="1"/>
    <col min="13325" max="13325" width="5.25" customWidth="1"/>
    <col min="13569" max="13569" width="3.5" customWidth="1"/>
    <col min="13570" max="13570" width="5" customWidth="1"/>
    <col min="13571" max="13571" width="6.875" customWidth="1"/>
    <col min="13572" max="13572" width="9.25" customWidth="1"/>
    <col min="13573" max="13580" width="8.5" customWidth="1"/>
    <col min="13581" max="13581" width="5.25" customWidth="1"/>
    <col min="13825" max="13825" width="3.5" customWidth="1"/>
    <col min="13826" max="13826" width="5" customWidth="1"/>
    <col min="13827" max="13827" width="6.875" customWidth="1"/>
    <col min="13828" max="13828" width="9.25" customWidth="1"/>
    <col min="13829" max="13836" width="8.5" customWidth="1"/>
    <col min="13837" max="13837" width="5.25" customWidth="1"/>
    <col min="14081" max="14081" width="3.5" customWidth="1"/>
    <col min="14082" max="14082" width="5" customWidth="1"/>
    <col min="14083" max="14083" width="6.875" customWidth="1"/>
    <col min="14084" max="14084" width="9.25" customWidth="1"/>
    <col min="14085" max="14092" width="8.5" customWidth="1"/>
    <col min="14093" max="14093" width="5.25" customWidth="1"/>
    <col min="14337" max="14337" width="3.5" customWidth="1"/>
    <col min="14338" max="14338" width="5" customWidth="1"/>
    <col min="14339" max="14339" width="6.875" customWidth="1"/>
    <col min="14340" max="14340" width="9.25" customWidth="1"/>
    <col min="14341" max="14348" width="8.5" customWidth="1"/>
    <col min="14349" max="14349" width="5.25" customWidth="1"/>
    <col min="14593" max="14593" width="3.5" customWidth="1"/>
    <col min="14594" max="14594" width="5" customWidth="1"/>
    <col min="14595" max="14595" width="6.875" customWidth="1"/>
    <col min="14596" max="14596" width="9.25" customWidth="1"/>
    <col min="14597" max="14604" width="8.5" customWidth="1"/>
    <col min="14605" max="14605" width="5.25" customWidth="1"/>
    <col min="14849" max="14849" width="3.5" customWidth="1"/>
    <col min="14850" max="14850" width="5" customWidth="1"/>
    <col min="14851" max="14851" width="6.875" customWidth="1"/>
    <col min="14852" max="14852" width="9.25" customWidth="1"/>
    <col min="14853" max="14860" width="8.5" customWidth="1"/>
    <col min="14861" max="14861" width="5.25" customWidth="1"/>
    <col min="15105" max="15105" width="3.5" customWidth="1"/>
    <col min="15106" max="15106" width="5" customWidth="1"/>
    <col min="15107" max="15107" width="6.875" customWidth="1"/>
    <col min="15108" max="15108" width="9.25" customWidth="1"/>
    <col min="15109" max="15116" width="8.5" customWidth="1"/>
    <col min="15117" max="15117" width="5.25" customWidth="1"/>
    <col min="15361" max="15361" width="3.5" customWidth="1"/>
    <col min="15362" max="15362" width="5" customWidth="1"/>
    <col min="15363" max="15363" width="6.875" customWidth="1"/>
    <col min="15364" max="15364" width="9.25" customWidth="1"/>
    <col min="15365" max="15372" width="8.5" customWidth="1"/>
    <col min="15373" max="15373" width="5.25" customWidth="1"/>
    <col min="15617" max="15617" width="3.5" customWidth="1"/>
    <col min="15618" max="15618" width="5" customWidth="1"/>
    <col min="15619" max="15619" width="6.875" customWidth="1"/>
    <col min="15620" max="15620" width="9.25" customWidth="1"/>
    <col min="15621" max="15628" width="8.5" customWidth="1"/>
    <col min="15629" max="15629" width="5.25" customWidth="1"/>
    <col min="15873" max="15873" width="3.5" customWidth="1"/>
    <col min="15874" max="15874" width="5" customWidth="1"/>
    <col min="15875" max="15875" width="6.875" customWidth="1"/>
    <col min="15876" max="15876" width="9.25" customWidth="1"/>
    <col min="15877" max="15884" width="8.5" customWidth="1"/>
    <col min="15885" max="15885" width="5.25" customWidth="1"/>
    <col min="16129" max="16129" width="3.5" customWidth="1"/>
    <col min="16130" max="16130" width="5" customWidth="1"/>
    <col min="16131" max="16131" width="6.875" customWidth="1"/>
    <col min="16132" max="16132" width="9.25" customWidth="1"/>
    <col min="16133" max="16140" width="8.5" customWidth="1"/>
    <col min="16141" max="16141" width="5.25" customWidth="1"/>
  </cols>
  <sheetData>
    <row r="1" spans="2:12" ht="29.25" customHeight="1">
      <c r="L1" s="136" t="s">
        <v>312</v>
      </c>
    </row>
    <row r="2" spans="2:12" ht="17.25">
      <c r="C2" s="177" t="s">
        <v>462</v>
      </c>
      <c r="D2" s="177"/>
      <c r="E2" s="177"/>
      <c r="F2" s="177"/>
      <c r="G2" s="177"/>
      <c r="H2" s="177"/>
      <c r="I2" s="177"/>
      <c r="J2" s="177"/>
      <c r="K2" s="177"/>
      <c r="L2" s="177"/>
    </row>
    <row r="3" spans="2:12" ht="17.25">
      <c r="C3" s="48"/>
      <c r="D3" s="48"/>
      <c r="E3" s="48"/>
      <c r="F3" s="48"/>
      <c r="G3" s="48"/>
      <c r="H3" s="48"/>
      <c r="I3" s="48"/>
      <c r="J3" s="48"/>
      <c r="K3" s="48"/>
    </row>
    <row r="5" spans="2:12" ht="14.25">
      <c r="B5" s="53" t="s">
        <v>210</v>
      </c>
      <c r="D5" s="53"/>
      <c r="E5" s="53"/>
      <c r="F5" s="53"/>
      <c r="G5" s="53"/>
      <c r="H5" s="53"/>
      <c r="I5" s="53"/>
      <c r="J5" s="53"/>
      <c r="K5" s="53"/>
    </row>
    <row r="6" spans="2:12" s="2" customFormat="1" ht="12.75">
      <c r="C6" s="196"/>
      <c r="D6" s="196"/>
      <c r="E6" s="196"/>
      <c r="F6" s="196"/>
      <c r="G6" s="196"/>
      <c r="H6" s="196"/>
      <c r="I6" s="196"/>
      <c r="J6" s="196"/>
      <c r="K6" s="196"/>
    </row>
    <row r="7" spans="2:12" s="2" customFormat="1" ht="12.75">
      <c r="C7" s="2" t="s">
        <v>211</v>
      </c>
    </row>
    <row r="8" spans="2:12" s="2" customFormat="1" ht="12.75">
      <c r="C8" s="3" t="s">
        <v>6</v>
      </c>
      <c r="D8" s="2" t="s">
        <v>3</v>
      </c>
    </row>
    <row r="9" spans="2:12" s="2" customFormat="1" ht="12.75">
      <c r="C9" s="3"/>
    </row>
    <row r="10" spans="2:12" s="2" customFormat="1" ht="12.75">
      <c r="C10" s="2" t="s">
        <v>212</v>
      </c>
    </row>
    <row r="11" spans="2:12" s="2" customFormat="1" ht="12.75">
      <c r="C11" s="3" t="s">
        <v>6</v>
      </c>
      <c r="D11" s="2" t="s">
        <v>463</v>
      </c>
    </row>
    <row r="12" spans="2:12" s="2" customFormat="1" ht="12.75">
      <c r="C12" s="3"/>
    </row>
    <row r="13" spans="2:12" s="2" customFormat="1" ht="12.75">
      <c r="C13" s="2" t="s">
        <v>213</v>
      </c>
    </row>
    <row r="14" spans="2:12" s="2" customFormat="1" ht="12.75">
      <c r="C14" s="3" t="s">
        <v>6</v>
      </c>
      <c r="D14" s="2" t="s">
        <v>214</v>
      </c>
    </row>
    <row r="15" spans="2:12" s="2" customFormat="1" ht="12.75">
      <c r="C15" s="3" t="s">
        <v>6</v>
      </c>
      <c r="D15" s="2" t="s">
        <v>377</v>
      </c>
      <c r="F15" s="2" t="s">
        <v>3</v>
      </c>
    </row>
    <row r="16" spans="2:12" s="2" customFormat="1" ht="12.75"/>
    <row r="17" spans="2:11" s="2" customFormat="1" ht="12.75">
      <c r="C17" s="2" t="s">
        <v>217</v>
      </c>
    </row>
    <row r="18" spans="2:11" s="2" customFormat="1" ht="12.75">
      <c r="C18" s="3" t="s">
        <v>6</v>
      </c>
      <c r="D18" s="2" t="s">
        <v>15</v>
      </c>
      <c r="F18" s="2" t="s">
        <v>3</v>
      </c>
    </row>
    <row r="19" spans="2:11" s="2" customFormat="1" ht="12.75">
      <c r="C19" s="3" t="s">
        <v>6</v>
      </c>
      <c r="D19" s="2" t="s">
        <v>19</v>
      </c>
      <c r="F19" s="2" t="s">
        <v>3</v>
      </c>
    </row>
    <row r="20" spans="2:11" s="2" customFormat="1" ht="12.75">
      <c r="C20" s="3" t="s">
        <v>6</v>
      </c>
      <c r="D20" s="2" t="s">
        <v>22</v>
      </c>
      <c r="F20" s="2" t="s">
        <v>3</v>
      </c>
    </row>
    <row r="21" spans="2:11" s="2" customFormat="1" ht="12.75"/>
    <row r="22" spans="2:11" ht="14.25">
      <c r="B22" s="53" t="s">
        <v>221</v>
      </c>
      <c r="D22" s="53"/>
      <c r="E22" s="53"/>
      <c r="F22" s="53"/>
      <c r="G22" s="53"/>
      <c r="H22" s="53"/>
      <c r="I22" s="53"/>
      <c r="J22" s="53"/>
      <c r="K22" s="53"/>
    </row>
    <row r="23" spans="2:11" s="2" customFormat="1" ht="12.75"/>
    <row r="24" spans="2:11" s="2" customFormat="1" ht="12.75">
      <c r="C24" s="196" t="s">
        <v>265</v>
      </c>
      <c r="D24" s="196"/>
      <c r="E24" s="196"/>
      <c r="F24" s="196"/>
      <c r="G24" s="196"/>
      <c r="H24" s="196"/>
      <c r="I24" s="196"/>
      <c r="J24" s="196"/>
      <c r="K24" s="196"/>
    </row>
    <row r="25" spans="2:11" s="2" customFormat="1" ht="12.75">
      <c r="C25" s="8"/>
      <c r="D25" s="8"/>
      <c r="E25" s="8"/>
      <c r="F25" s="8"/>
      <c r="G25" s="8"/>
      <c r="H25" s="8"/>
      <c r="I25" s="8"/>
      <c r="J25" s="8"/>
      <c r="K25" s="8"/>
    </row>
    <row r="26" spans="2:11" s="2" customFormat="1" ht="12.75"/>
    <row r="27" spans="2:11" ht="14.25">
      <c r="B27" s="53" t="s">
        <v>222</v>
      </c>
      <c r="D27" s="53"/>
      <c r="E27" s="53"/>
      <c r="F27" s="53"/>
      <c r="G27" s="53"/>
      <c r="H27" s="53"/>
      <c r="I27" s="53"/>
      <c r="J27" s="53"/>
      <c r="K27" s="53"/>
    </row>
    <row r="28" spans="2:11" s="2" customFormat="1" ht="12.75">
      <c r="C28" s="8"/>
      <c r="D28" s="8"/>
      <c r="E28" s="8"/>
      <c r="F28" s="8"/>
      <c r="G28" s="8"/>
      <c r="H28" s="8"/>
      <c r="I28" s="8"/>
      <c r="J28" s="8"/>
      <c r="K28" s="8"/>
    </row>
    <row r="29" spans="2:11" s="2" customFormat="1" ht="12.75">
      <c r="C29" s="196" t="s">
        <v>370</v>
      </c>
      <c r="D29" s="196"/>
      <c r="E29" s="196"/>
      <c r="F29" s="196"/>
      <c r="G29" s="196"/>
      <c r="H29" s="196"/>
      <c r="I29" s="196"/>
      <c r="J29" s="196"/>
      <c r="K29" s="196"/>
    </row>
    <row r="30" spans="2:11" s="2" customFormat="1" ht="12.75"/>
    <row r="31" spans="2:11" s="2" customFormat="1" ht="12.75"/>
    <row r="32" spans="2:11" ht="24.75" customHeight="1">
      <c r="B32" s="54" t="s">
        <v>224</v>
      </c>
      <c r="D32" s="54"/>
      <c r="E32" s="54"/>
      <c r="F32" s="54"/>
      <c r="G32" s="54"/>
      <c r="H32" s="54"/>
      <c r="I32" s="54"/>
      <c r="J32" s="54"/>
      <c r="K32" s="54"/>
    </row>
    <row r="33" spans="2:12" s="4" customFormat="1" ht="16.5" customHeight="1"/>
    <row r="34" spans="2:12" s="2" customFormat="1" ht="14.25" customHeight="1">
      <c r="C34" s="52" t="s">
        <v>464</v>
      </c>
      <c r="D34" s="52"/>
      <c r="E34" s="52"/>
      <c r="F34" s="52"/>
      <c r="G34" s="52"/>
      <c r="H34" s="52"/>
      <c r="I34" s="52"/>
      <c r="J34" s="52"/>
      <c r="K34" s="52"/>
    </row>
    <row r="35" spans="2:12" s="2" customFormat="1" ht="15" customHeight="1">
      <c r="C35" s="207"/>
      <c r="D35" s="207"/>
      <c r="E35" s="207"/>
      <c r="F35" s="207"/>
      <c r="G35" s="207"/>
      <c r="H35" s="207"/>
      <c r="I35" s="207"/>
      <c r="J35" s="207"/>
      <c r="K35" s="207"/>
    </row>
    <row r="36" spans="2:12" s="2" customFormat="1" ht="12.75">
      <c r="C36" s="2" t="s">
        <v>465</v>
      </c>
    </row>
    <row r="37" spans="2:12" s="2" customFormat="1" ht="12.75">
      <c r="C37" s="2" t="s">
        <v>466</v>
      </c>
    </row>
    <row r="38" spans="2:12" s="2" customFormat="1" ht="12.75"/>
    <row r="39" spans="2:12" s="2" customFormat="1" ht="12.75" customHeight="1">
      <c r="C39" s="208" t="s">
        <v>467</v>
      </c>
      <c r="D39" s="208"/>
      <c r="E39" s="208"/>
      <c r="F39" s="208"/>
      <c r="G39" s="208"/>
      <c r="H39" s="208"/>
      <c r="I39" s="208"/>
      <c r="J39" s="208"/>
      <c r="K39" s="208"/>
      <c r="L39" s="208"/>
    </row>
    <row r="40" spans="2:12" s="2" customFormat="1" ht="12.75">
      <c r="C40" s="2" t="s">
        <v>468</v>
      </c>
    </row>
    <row r="41" spans="2:12" s="2" customFormat="1" ht="12.75"/>
    <row r="42" spans="2:12" ht="14.25">
      <c r="B42" s="53" t="s">
        <v>234</v>
      </c>
      <c r="D42" s="53"/>
      <c r="E42" s="53"/>
      <c r="F42" s="53"/>
      <c r="G42" s="53"/>
      <c r="H42" s="53"/>
      <c r="I42" s="53"/>
      <c r="J42" s="53"/>
      <c r="K42" s="53"/>
    </row>
    <row r="43" spans="2:12" s="2" customFormat="1" ht="12.75"/>
    <row r="44" spans="2:12" s="2" customFormat="1" ht="12.75">
      <c r="C44" s="2" t="s">
        <v>3</v>
      </c>
    </row>
    <row r="45" spans="2:12" s="2" customFormat="1" ht="12.75"/>
    <row r="46" spans="2:12" ht="14.25" customHeight="1">
      <c r="B46" s="5" t="s">
        <v>469</v>
      </c>
      <c r="D46" s="5"/>
      <c r="E46" s="5"/>
      <c r="F46" s="5"/>
      <c r="G46" s="5"/>
      <c r="H46" s="5"/>
      <c r="I46" s="5"/>
      <c r="J46" s="5"/>
      <c r="K46" s="5"/>
    </row>
    <row r="47" spans="2:12" ht="15.75" customHeight="1">
      <c r="B47" s="62"/>
      <c r="D47" s="5"/>
      <c r="E47" s="5"/>
      <c r="F47" s="5"/>
      <c r="G47" s="5"/>
      <c r="H47" s="5"/>
      <c r="I47" s="5"/>
      <c r="J47" s="5"/>
      <c r="K47" s="5"/>
    </row>
    <row r="48" spans="2:12" s="2" customFormat="1" ht="12.75">
      <c r="C48" s="57" t="s">
        <v>3</v>
      </c>
      <c r="D48" s="57"/>
      <c r="E48" s="57"/>
      <c r="F48" s="57"/>
      <c r="G48" s="57"/>
      <c r="H48" s="57"/>
      <c r="I48" s="57"/>
      <c r="J48" s="57"/>
      <c r="K48" s="57"/>
    </row>
    <row r="49" spans="2:13" s="2" customFormat="1" ht="12.75">
      <c r="C49" s="58"/>
      <c r="D49" s="58"/>
      <c r="E49" s="58"/>
      <c r="F49" s="58"/>
      <c r="G49" s="58"/>
      <c r="H49" s="58"/>
      <c r="I49" s="58"/>
      <c r="J49" s="58"/>
      <c r="K49" s="58"/>
    </row>
    <row r="50" spans="2:13" s="2" customFormat="1" ht="12.75">
      <c r="C50" s="58"/>
      <c r="D50" s="58"/>
      <c r="E50" s="58"/>
      <c r="F50" s="58"/>
      <c r="G50" s="58"/>
      <c r="H50" s="58"/>
      <c r="I50" s="58"/>
      <c r="J50" s="58"/>
      <c r="K50" s="58"/>
    </row>
    <row r="51" spans="2:13" s="2" customFormat="1" ht="12.75">
      <c r="C51" s="58"/>
      <c r="D51" s="58"/>
      <c r="E51" s="58"/>
      <c r="F51" s="58"/>
      <c r="G51" s="58"/>
      <c r="H51" s="58"/>
      <c r="I51" s="58"/>
      <c r="J51" s="58"/>
      <c r="K51" s="58"/>
    </row>
    <row r="52" spans="2:13" s="2" customFormat="1" ht="12.75"/>
    <row r="53" spans="2:13" ht="14.25">
      <c r="B53" s="53" t="s">
        <v>241</v>
      </c>
      <c r="D53" s="53"/>
      <c r="E53" s="53"/>
      <c r="F53" s="53"/>
      <c r="G53" s="53"/>
      <c r="H53" s="53"/>
      <c r="I53" s="53"/>
      <c r="J53" s="53"/>
      <c r="K53" s="53"/>
    </row>
    <row r="54" spans="2:13" s="2" customFormat="1" ht="7.5" customHeight="1"/>
    <row r="55" spans="2:13" s="2" customFormat="1" ht="3" customHeight="1"/>
    <row r="56" spans="2:13" s="2" customFormat="1" ht="12.75">
      <c r="C56" s="2" t="s">
        <v>242</v>
      </c>
    </row>
    <row r="57" spans="2:13" s="2" customFormat="1" ht="14.25" customHeight="1" thickBot="1">
      <c r="D57" s="2" t="s">
        <v>470</v>
      </c>
      <c r="G57" s="189">
        <v>0</v>
      </c>
      <c r="H57" s="189"/>
      <c r="I57" s="2" t="s">
        <v>163</v>
      </c>
    </row>
    <row r="58" spans="2:13" s="2" customFormat="1" ht="13.5" customHeight="1">
      <c r="D58" s="13"/>
      <c r="E58" s="13" t="s">
        <v>165</v>
      </c>
      <c r="F58" s="13"/>
      <c r="G58" s="201">
        <f>SUM(G57:H57)</f>
        <v>0</v>
      </c>
      <c r="H58" s="201"/>
      <c r="I58" s="2" t="s">
        <v>163</v>
      </c>
    </row>
    <row r="59" spans="2:13" s="2" customFormat="1" ht="6.75" customHeight="1"/>
    <row r="60" spans="2:13" s="2" customFormat="1" ht="12" customHeight="1">
      <c r="L60" s="196" t="s">
        <v>256</v>
      </c>
      <c r="M60" s="196"/>
    </row>
    <row r="61" spans="2:13" s="2" customFormat="1" ht="12.75">
      <c r="C61" s="2" t="s">
        <v>243</v>
      </c>
      <c r="L61" s="194"/>
      <c r="M61" s="194"/>
    </row>
    <row r="62" spans="2:13" s="2" customFormat="1" ht="12.75">
      <c r="D62" s="2" t="s">
        <v>167</v>
      </c>
      <c r="G62" s="3"/>
      <c r="H62" s="3"/>
      <c r="I62" s="188">
        <v>0</v>
      </c>
      <c r="J62" s="188"/>
      <c r="K62" s="2" t="s">
        <v>163</v>
      </c>
    </row>
    <row r="63" spans="2:13" s="2" customFormat="1" thickBot="1">
      <c r="D63" s="202" t="s">
        <v>244</v>
      </c>
      <c r="E63" s="202"/>
      <c r="F63" s="202"/>
      <c r="G63" s="202"/>
      <c r="H63" s="202"/>
      <c r="I63" s="189">
        <v>0</v>
      </c>
      <c r="J63" s="189"/>
      <c r="K63" s="2" t="s">
        <v>163</v>
      </c>
    </row>
    <row r="64" spans="2:13" s="2" customFormat="1" ht="12.75">
      <c r="D64" s="13"/>
      <c r="E64" s="13" t="s">
        <v>165</v>
      </c>
      <c r="F64" s="13"/>
      <c r="G64" s="13"/>
      <c r="H64" s="12"/>
      <c r="I64" s="201">
        <f>SUM(I62:J63)</f>
        <v>0</v>
      </c>
      <c r="J64" s="201"/>
      <c r="K64" s="2" t="s">
        <v>163</v>
      </c>
    </row>
    <row r="65" spans="2:11" s="2" customFormat="1" ht="6" customHeight="1"/>
    <row r="66" spans="2:11" s="2" customFormat="1" ht="12.75"/>
    <row r="67" spans="2:11" s="2" customFormat="1" ht="12.75"/>
    <row r="68" spans="2:11" s="2" customFormat="1" ht="12.75"/>
    <row r="69" spans="2:11" ht="14.25">
      <c r="B69" s="53" t="s">
        <v>245</v>
      </c>
      <c r="D69" s="53"/>
      <c r="E69" s="53"/>
      <c r="F69" s="53"/>
      <c r="G69" s="53"/>
      <c r="H69" s="53"/>
      <c r="I69" s="53"/>
      <c r="J69" s="53"/>
      <c r="K69" s="53"/>
    </row>
    <row r="70" spans="2:11">
      <c r="C70" s="11" t="s">
        <v>246</v>
      </c>
    </row>
    <row r="71" spans="2:11" s="2" customFormat="1" ht="7.5" customHeight="1"/>
    <row r="72" spans="2:11" s="2" customFormat="1" ht="12.75">
      <c r="C72" s="2" t="s">
        <v>247</v>
      </c>
    </row>
    <row r="73" spans="2:11" s="2" customFormat="1" ht="12.75">
      <c r="J73" s="3" t="s">
        <v>170</v>
      </c>
    </row>
    <row r="74" spans="2:11" s="2" customFormat="1" ht="12.75">
      <c r="C74" s="165"/>
      <c r="D74" s="165"/>
      <c r="E74" s="165" t="s">
        <v>171</v>
      </c>
      <c r="F74" s="165"/>
      <c r="G74" s="165" t="s">
        <v>172</v>
      </c>
      <c r="H74" s="165"/>
      <c r="I74" s="165" t="s">
        <v>155</v>
      </c>
      <c r="J74" s="165"/>
    </row>
    <row r="75" spans="2:11" s="2" customFormat="1" ht="12.75">
      <c r="C75" s="200" t="s">
        <v>157</v>
      </c>
      <c r="D75" s="200"/>
      <c r="E75" s="167">
        <v>522125138</v>
      </c>
      <c r="F75" s="167"/>
      <c r="G75" s="167">
        <v>296395828</v>
      </c>
      <c r="H75" s="167"/>
      <c r="I75" s="167">
        <f>E75-G75</f>
        <v>225729310</v>
      </c>
      <c r="J75" s="167"/>
    </row>
    <row r="76" spans="2:11" s="2" customFormat="1" ht="12.75">
      <c r="C76" s="200" t="s">
        <v>178</v>
      </c>
      <c r="D76" s="200"/>
      <c r="E76" s="167">
        <v>5592732</v>
      </c>
      <c r="F76" s="167"/>
      <c r="G76" s="167">
        <v>4930373</v>
      </c>
      <c r="H76" s="167"/>
      <c r="I76" s="167">
        <f>E76-G76</f>
        <v>662359</v>
      </c>
      <c r="J76" s="167"/>
    </row>
    <row r="77" spans="2:11" s="2" customFormat="1" ht="12.75">
      <c r="C77" s="200"/>
      <c r="D77" s="200"/>
      <c r="E77" s="167"/>
      <c r="F77" s="167"/>
      <c r="G77" s="167"/>
      <c r="H77" s="167"/>
      <c r="I77" s="167"/>
      <c r="J77" s="167"/>
    </row>
    <row r="78" spans="2:11" s="2" customFormat="1" ht="12.75">
      <c r="C78" s="165" t="s">
        <v>158</v>
      </c>
      <c r="D78" s="165"/>
      <c r="E78" s="167">
        <f>SUM(E75:F77)</f>
        <v>527717870</v>
      </c>
      <c r="F78" s="167"/>
      <c r="G78" s="167">
        <f>SUM(G75:H77)</f>
        <v>301326201</v>
      </c>
      <c r="H78" s="167"/>
      <c r="I78" s="167">
        <f>SUM(I75:J77)</f>
        <v>226391669</v>
      </c>
      <c r="J78" s="167"/>
    </row>
    <row r="79" spans="2:11" s="2" customFormat="1" ht="13.5" customHeight="1"/>
    <row r="80" spans="2:11" s="2" customFormat="1" ht="13.5" customHeight="1"/>
    <row r="81" spans="2:13" ht="17.25" customHeight="1">
      <c r="B81" s="53" t="s">
        <v>251</v>
      </c>
      <c r="D81" s="53"/>
      <c r="E81" s="53"/>
      <c r="F81" s="53"/>
      <c r="G81" s="53"/>
      <c r="H81" s="53"/>
      <c r="I81" s="53"/>
      <c r="J81" s="53"/>
      <c r="K81" s="53"/>
    </row>
    <row r="82" spans="2:13">
      <c r="C82" s="11" t="s">
        <v>246</v>
      </c>
    </row>
    <row r="83" spans="2:13" s="2" customFormat="1" ht="6.75" customHeight="1"/>
    <row r="84" spans="2:13" s="2" customFormat="1" ht="12.75">
      <c r="C84" s="2" t="s">
        <v>252</v>
      </c>
    </row>
    <row r="85" spans="2:13" s="2" customFormat="1" ht="12.75">
      <c r="K85" s="3" t="s">
        <v>170</v>
      </c>
    </row>
    <row r="86" spans="2:13" s="2" customFormat="1" ht="12.75">
      <c r="C86" s="170"/>
      <c r="D86" s="171"/>
      <c r="E86" s="170" t="s">
        <v>253</v>
      </c>
      <c r="F86" s="171"/>
      <c r="G86" s="170" t="s">
        <v>254</v>
      </c>
      <c r="H86" s="195"/>
      <c r="I86" s="171"/>
      <c r="J86" s="170" t="s">
        <v>255</v>
      </c>
      <c r="K86" s="171"/>
    </row>
    <row r="87" spans="2:13" s="2" customFormat="1" ht="12.75">
      <c r="C87" s="172"/>
      <c r="D87" s="173"/>
      <c r="E87" s="170"/>
      <c r="F87" s="171"/>
      <c r="G87" s="170"/>
      <c r="H87" s="195"/>
      <c r="I87" s="171"/>
      <c r="J87" s="170"/>
      <c r="K87" s="171"/>
      <c r="L87" s="196" t="s">
        <v>256</v>
      </c>
      <c r="M87" s="196"/>
    </row>
    <row r="88" spans="2:13" s="2" customFormat="1" ht="12.75">
      <c r="C88" s="172"/>
      <c r="D88" s="173"/>
      <c r="E88" s="170"/>
      <c r="F88" s="171"/>
      <c r="G88" s="170"/>
      <c r="H88" s="195"/>
      <c r="I88" s="171"/>
      <c r="J88" s="170"/>
      <c r="K88" s="171"/>
    </row>
    <row r="89" spans="2:13" s="2" customFormat="1" ht="12.75">
      <c r="C89" s="172"/>
      <c r="D89" s="173"/>
      <c r="E89" s="170"/>
      <c r="F89" s="171"/>
      <c r="G89" s="170"/>
      <c r="H89" s="195"/>
      <c r="I89" s="171"/>
      <c r="J89" s="170"/>
      <c r="K89" s="171"/>
    </row>
    <row r="90" spans="2:13" s="2" customFormat="1" ht="12.75">
      <c r="C90" s="170" t="s">
        <v>257</v>
      </c>
      <c r="D90" s="171"/>
      <c r="E90" s="170"/>
      <c r="F90" s="171"/>
      <c r="G90" s="170"/>
      <c r="H90" s="195"/>
      <c r="I90" s="171"/>
      <c r="J90" s="170"/>
      <c r="K90" s="171"/>
    </row>
    <row r="91" spans="2:13" s="2" customFormat="1" ht="12.75">
      <c r="C91" s="55"/>
      <c r="D91" s="55"/>
      <c r="E91" s="55"/>
      <c r="F91" s="55"/>
      <c r="G91" s="55"/>
      <c r="H91" s="55"/>
      <c r="I91" s="55"/>
      <c r="J91" s="55"/>
      <c r="K91" s="55"/>
    </row>
    <row r="92" spans="2:13" s="2" customFormat="1" ht="12.75">
      <c r="C92" s="55"/>
      <c r="D92" s="55"/>
      <c r="E92" s="55"/>
      <c r="F92" s="55"/>
      <c r="G92" s="55"/>
      <c r="H92" s="55"/>
      <c r="I92" s="55"/>
      <c r="J92" s="55"/>
      <c r="K92" s="55"/>
    </row>
    <row r="93" spans="2:13" ht="14.25">
      <c r="B93" s="53" t="s">
        <v>258</v>
      </c>
      <c r="D93" s="53"/>
      <c r="E93" s="53"/>
      <c r="F93" s="53"/>
      <c r="G93" s="53"/>
      <c r="H93" s="53"/>
      <c r="I93" s="53"/>
      <c r="J93" s="53"/>
      <c r="K93" s="53"/>
    </row>
    <row r="94" spans="2:13" s="2" customFormat="1" ht="7.5" customHeight="1"/>
    <row r="95" spans="2:13" s="2" customFormat="1" ht="12.75">
      <c r="C95" s="2" t="s">
        <v>259</v>
      </c>
    </row>
    <row r="96" spans="2:13" s="2" customFormat="1" ht="12.75">
      <c r="J96" s="3" t="s">
        <v>170</v>
      </c>
    </row>
    <row r="97" spans="2:13" s="2" customFormat="1" ht="12.75">
      <c r="C97" s="170" t="s">
        <v>260</v>
      </c>
      <c r="D97" s="171"/>
      <c r="E97" s="170" t="s">
        <v>261</v>
      </c>
      <c r="F97" s="171"/>
      <c r="G97" s="170" t="s">
        <v>262</v>
      </c>
      <c r="H97" s="171"/>
      <c r="I97" s="170" t="s">
        <v>263</v>
      </c>
      <c r="J97" s="171"/>
    </row>
    <row r="98" spans="2:13" s="2" customFormat="1" ht="12.75">
      <c r="C98" s="172"/>
      <c r="D98" s="173"/>
      <c r="E98" s="170"/>
      <c r="F98" s="171"/>
      <c r="G98" s="170"/>
      <c r="H98" s="171"/>
      <c r="I98" s="170"/>
      <c r="J98" s="171"/>
      <c r="L98" s="194" t="s">
        <v>3</v>
      </c>
      <c r="M98" s="194"/>
    </row>
    <row r="99" spans="2:13" s="2" customFormat="1" ht="12.75">
      <c r="C99" s="172"/>
      <c r="D99" s="173"/>
      <c r="E99" s="170"/>
      <c r="F99" s="171"/>
      <c r="G99" s="170"/>
      <c r="H99" s="171"/>
      <c r="I99" s="170"/>
      <c r="J99" s="171"/>
    </row>
    <row r="100" spans="2:13" s="2" customFormat="1" ht="12.75">
      <c r="C100" s="190"/>
      <c r="D100" s="191"/>
      <c r="E100" s="192"/>
      <c r="F100" s="193"/>
      <c r="G100" s="192"/>
      <c r="H100" s="193"/>
      <c r="I100" s="192"/>
      <c r="J100" s="193"/>
    </row>
    <row r="101" spans="2:13" s="2" customFormat="1" ht="13.5" customHeight="1">
      <c r="C101" s="170" t="s">
        <v>257</v>
      </c>
      <c r="D101" s="171"/>
      <c r="E101" s="170"/>
      <c r="F101" s="171"/>
      <c r="G101" s="170"/>
      <c r="H101" s="171"/>
      <c r="I101" s="170"/>
      <c r="J101" s="171"/>
    </row>
    <row r="102" spans="2:13" s="2" customFormat="1" ht="13.5" customHeight="1"/>
    <row r="103" spans="2:13" s="2" customFormat="1" ht="12.75"/>
    <row r="104" spans="2:13" ht="14.25">
      <c r="B104" s="53" t="s">
        <v>264</v>
      </c>
      <c r="C104" s="53"/>
      <c r="D104" s="53"/>
      <c r="E104" s="53"/>
      <c r="F104" s="53"/>
      <c r="G104" s="53"/>
      <c r="H104" s="53"/>
      <c r="I104" s="53"/>
      <c r="J104" s="53"/>
    </row>
    <row r="105" spans="2:13" s="2" customFormat="1" ht="7.5" customHeight="1"/>
    <row r="106" spans="2:13" s="2" customFormat="1" ht="12.75">
      <c r="C106" s="2" t="s">
        <v>265</v>
      </c>
    </row>
    <row r="107" spans="2:13" s="2" customFormat="1" ht="12.75"/>
    <row r="108" spans="2:13" s="2" customFormat="1" ht="12.75"/>
    <row r="109" spans="2:13" ht="14.25">
      <c r="B109" s="53" t="s">
        <v>266</v>
      </c>
      <c r="D109" s="53"/>
      <c r="E109" s="53"/>
      <c r="F109" s="53"/>
      <c r="G109" s="53"/>
      <c r="H109" s="53"/>
      <c r="I109" s="53"/>
      <c r="J109" s="53"/>
      <c r="K109" s="53"/>
    </row>
    <row r="110" spans="2:13" ht="14.25">
      <c r="B110" s="53" t="s">
        <v>195</v>
      </c>
      <c r="D110" s="53"/>
      <c r="E110" s="53"/>
      <c r="F110" s="53"/>
      <c r="G110" s="53"/>
      <c r="H110" s="53"/>
      <c r="I110" s="53"/>
      <c r="J110" s="53"/>
      <c r="K110" s="53"/>
    </row>
    <row r="111" spans="2:13" s="2" customFormat="1" ht="6" customHeight="1"/>
    <row r="112" spans="2:13" s="2" customFormat="1" ht="12.75">
      <c r="C112" s="2" t="s">
        <v>265</v>
      </c>
    </row>
    <row r="113" s="2" customFormat="1" ht="12.75"/>
    <row r="114" s="2" customFormat="1" ht="12.75"/>
    <row r="115" s="2" customFormat="1" ht="12.75"/>
    <row r="116" s="2" customFormat="1" ht="12.75"/>
    <row r="117" s="2" customFormat="1" ht="12.75"/>
    <row r="118" s="2" customFormat="1" ht="12.75"/>
  </sheetData>
  <mergeCells count="76">
    <mergeCell ref="C39:L39"/>
    <mergeCell ref="C2:L2"/>
    <mergeCell ref="C6:K6"/>
    <mergeCell ref="C24:K24"/>
    <mergeCell ref="C29:K29"/>
    <mergeCell ref="C35:K35"/>
    <mergeCell ref="L60:M60"/>
    <mergeCell ref="L61:M61"/>
    <mergeCell ref="I62:J62"/>
    <mergeCell ref="D63:H63"/>
    <mergeCell ref="I63:J63"/>
    <mergeCell ref="C75:D75"/>
    <mergeCell ref="E75:F75"/>
    <mergeCell ref="G75:H75"/>
    <mergeCell ref="I75:J75"/>
    <mergeCell ref="G57:H57"/>
    <mergeCell ref="G58:H58"/>
    <mergeCell ref="I64:J64"/>
    <mergeCell ref="C74:D74"/>
    <mergeCell ref="E74:F74"/>
    <mergeCell ref="G74:H74"/>
    <mergeCell ref="I74:J74"/>
    <mergeCell ref="C76:D76"/>
    <mergeCell ref="E76:F76"/>
    <mergeCell ref="G76:H76"/>
    <mergeCell ref="I76:J76"/>
    <mergeCell ref="C77:D77"/>
    <mergeCell ref="E77:F77"/>
    <mergeCell ref="G77:H77"/>
    <mergeCell ref="I77:J77"/>
    <mergeCell ref="C78:D78"/>
    <mergeCell ref="E78:F78"/>
    <mergeCell ref="G78:H78"/>
    <mergeCell ref="I78:J78"/>
    <mergeCell ref="C86:D86"/>
    <mergeCell ref="E86:F86"/>
    <mergeCell ref="G86:I86"/>
    <mergeCell ref="J86:K86"/>
    <mergeCell ref="L87:M87"/>
    <mergeCell ref="C89:D89"/>
    <mergeCell ref="E89:F89"/>
    <mergeCell ref="G89:I89"/>
    <mergeCell ref="J89:K89"/>
    <mergeCell ref="C88:D88"/>
    <mergeCell ref="E88:F88"/>
    <mergeCell ref="G88:I88"/>
    <mergeCell ref="J88:K88"/>
    <mergeCell ref="C87:D87"/>
    <mergeCell ref="E87:F87"/>
    <mergeCell ref="G87:I87"/>
    <mergeCell ref="J87:K87"/>
    <mergeCell ref="C90:D90"/>
    <mergeCell ref="E90:F90"/>
    <mergeCell ref="G90:I90"/>
    <mergeCell ref="J90:K90"/>
    <mergeCell ref="C97:D97"/>
    <mergeCell ref="E97:F97"/>
    <mergeCell ref="G97:H97"/>
    <mergeCell ref="I97:J97"/>
    <mergeCell ref="C101:D101"/>
    <mergeCell ref="E101:F101"/>
    <mergeCell ref="G101:H101"/>
    <mergeCell ref="I101:J101"/>
    <mergeCell ref="C100:D100"/>
    <mergeCell ref="E100:F100"/>
    <mergeCell ref="G100:H100"/>
    <mergeCell ref="I100:J100"/>
    <mergeCell ref="L98:M98"/>
    <mergeCell ref="C99:D99"/>
    <mergeCell ref="E99:F99"/>
    <mergeCell ref="G99:H99"/>
    <mergeCell ref="I99:J99"/>
    <mergeCell ref="C98:D98"/>
    <mergeCell ref="E98:F98"/>
    <mergeCell ref="G98:H98"/>
    <mergeCell ref="I98:J98"/>
  </mergeCells>
  <phoneticPr fontId="4"/>
  <printOptions horizontalCentered="1"/>
  <pageMargins left="0" right="0" top="0" bottom="0" header="0" footer="0"/>
  <pageSetup paperSize="9" firstPageNumber="31" orientation="portrait" useFirstPageNumber="1" horizontalDpi="4294967295" verticalDpi="300" r:id="rId1"/>
  <rowBreaks count="1" manualBreakCount="1">
    <brk id="49" max="12"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039157-2522-47CC-80B6-154CBFB36B34}">
  <dimension ref="B1:M142"/>
  <sheetViews>
    <sheetView view="pageBreakPreview" topLeftCell="A100" zoomScaleNormal="100" zoomScaleSheetLayoutView="100" workbookViewId="0">
      <selection activeCell="F125" sqref="F125"/>
    </sheetView>
  </sheetViews>
  <sheetFormatPr defaultRowHeight="13.5"/>
  <cols>
    <col min="1" max="1" width="3.5" style="14" customWidth="1"/>
    <col min="2" max="2" width="5" style="14" customWidth="1"/>
    <col min="3" max="3" width="6.875" style="14" customWidth="1"/>
    <col min="4" max="4" width="9.25" style="14" customWidth="1"/>
    <col min="5" max="5" width="7.875" style="14" customWidth="1"/>
    <col min="6" max="6" width="9.5" style="14" customWidth="1"/>
    <col min="7" max="12" width="8.5" style="14" customWidth="1"/>
    <col min="13" max="13" width="6.625" style="14" customWidth="1"/>
    <col min="14" max="256" width="9" style="14"/>
    <col min="257" max="257" width="3.5" style="14" customWidth="1"/>
    <col min="258" max="258" width="5" style="14" customWidth="1"/>
    <col min="259" max="259" width="6.875" style="14" customWidth="1"/>
    <col min="260" max="260" width="9.25" style="14" customWidth="1"/>
    <col min="261" max="268" width="8.5" style="14" customWidth="1"/>
    <col min="269" max="269" width="6.625" style="14" customWidth="1"/>
    <col min="270" max="512" width="9" style="14"/>
    <col min="513" max="513" width="3.5" style="14" customWidth="1"/>
    <col min="514" max="514" width="5" style="14" customWidth="1"/>
    <col min="515" max="515" width="6.875" style="14" customWidth="1"/>
    <col min="516" max="516" width="9.25" style="14" customWidth="1"/>
    <col min="517" max="524" width="8.5" style="14" customWidth="1"/>
    <col min="525" max="525" width="6.625" style="14" customWidth="1"/>
    <col min="526" max="768" width="9" style="14"/>
    <col min="769" max="769" width="3.5" style="14" customWidth="1"/>
    <col min="770" max="770" width="5" style="14" customWidth="1"/>
    <col min="771" max="771" width="6.875" style="14" customWidth="1"/>
    <col min="772" max="772" width="9.25" style="14" customWidth="1"/>
    <col min="773" max="780" width="8.5" style="14" customWidth="1"/>
    <col min="781" max="781" width="6.625" style="14" customWidth="1"/>
    <col min="782" max="1024" width="9" style="14"/>
    <col min="1025" max="1025" width="3.5" style="14" customWidth="1"/>
    <col min="1026" max="1026" width="5" style="14" customWidth="1"/>
    <col min="1027" max="1027" width="6.875" style="14" customWidth="1"/>
    <col min="1028" max="1028" width="9.25" style="14" customWidth="1"/>
    <col min="1029" max="1036" width="8.5" style="14" customWidth="1"/>
    <col min="1037" max="1037" width="6.625" style="14" customWidth="1"/>
    <col min="1038" max="1280" width="9" style="14"/>
    <col min="1281" max="1281" width="3.5" style="14" customWidth="1"/>
    <col min="1282" max="1282" width="5" style="14" customWidth="1"/>
    <col min="1283" max="1283" width="6.875" style="14" customWidth="1"/>
    <col min="1284" max="1284" width="9.25" style="14" customWidth="1"/>
    <col min="1285" max="1292" width="8.5" style="14" customWidth="1"/>
    <col min="1293" max="1293" width="6.625" style="14" customWidth="1"/>
    <col min="1294" max="1536" width="9" style="14"/>
    <col min="1537" max="1537" width="3.5" style="14" customWidth="1"/>
    <col min="1538" max="1538" width="5" style="14" customWidth="1"/>
    <col min="1539" max="1539" width="6.875" style="14" customWidth="1"/>
    <col min="1540" max="1540" width="9.25" style="14" customWidth="1"/>
    <col min="1541" max="1548" width="8.5" style="14" customWidth="1"/>
    <col min="1549" max="1549" width="6.625" style="14" customWidth="1"/>
    <col min="1550" max="1792" width="9" style="14"/>
    <col min="1793" max="1793" width="3.5" style="14" customWidth="1"/>
    <col min="1794" max="1794" width="5" style="14" customWidth="1"/>
    <col min="1795" max="1795" width="6.875" style="14" customWidth="1"/>
    <col min="1796" max="1796" width="9.25" style="14" customWidth="1"/>
    <col min="1797" max="1804" width="8.5" style="14" customWidth="1"/>
    <col min="1805" max="1805" width="6.625" style="14" customWidth="1"/>
    <col min="1806" max="2048" width="9" style="14"/>
    <col min="2049" max="2049" width="3.5" style="14" customWidth="1"/>
    <col min="2050" max="2050" width="5" style="14" customWidth="1"/>
    <col min="2051" max="2051" width="6.875" style="14" customWidth="1"/>
    <col min="2052" max="2052" width="9.25" style="14" customWidth="1"/>
    <col min="2053" max="2060" width="8.5" style="14" customWidth="1"/>
    <col min="2061" max="2061" width="6.625" style="14" customWidth="1"/>
    <col min="2062" max="2304" width="9" style="14"/>
    <col min="2305" max="2305" width="3.5" style="14" customWidth="1"/>
    <col min="2306" max="2306" width="5" style="14" customWidth="1"/>
    <col min="2307" max="2307" width="6.875" style="14" customWidth="1"/>
    <col min="2308" max="2308" width="9.25" style="14" customWidth="1"/>
    <col min="2309" max="2316" width="8.5" style="14" customWidth="1"/>
    <col min="2317" max="2317" width="6.625" style="14" customWidth="1"/>
    <col min="2318" max="2560" width="9" style="14"/>
    <col min="2561" max="2561" width="3.5" style="14" customWidth="1"/>
    <col min="2562" max="2562" width="5" style="14" customWidth="1"/>
    <col min="2563" max="2563" width="6.875" style="14" customWidth="1"/>
    <col min="2564" max="2564" width="9.25" style="14" customWidth="1"/>
    <col min="2565" max="2572" width="8.5" style="14" customWidth="1"/>
    <col min="2573" max="2573" width="6.625" style="14" customWidth="1"/>
    <col min="2574" max="2816" width="9" style="14"/>
    <col min="2817" max="2817" width="3.5" style="14" customWidth="1"/>
    <col min="2818" max="2818" width="5" style="14" customWidth="1"/>
    <col min="2819" max="2819" width="6.875" style="14" customWidth="1"/>
    <col min="2820" max="2820" width="9.25" style="14" customWidth="1"/>
    <col min="2821" max="2828" width="8.5" style="14" customWidth="1"/>
    <col min="2829" max="2829" width="6.625" style="14" customWidth="1"/>
    <col min="2830" max="3072" width="9" style="14"/>
    <col min="3073" max="3073" width="3.5" style="14" customWidth="1"/>
    <col min="3074" max="3074" width="5" style="14" customWidth="1"/>
    <col min="3075" max="3075" width="6.875" style="14" customWidth="1"/>
    <col min="3076" max="3076" width="9.25" style="14" customWidth="1"/>
    <col min="3077" max="3084" width="8.5" style="14" customWidth="1"/>
    <col min="3085" max="3085" width="6.625" style="14" customWidth="1"/>
    <col min="3086" max="3328" width="9" style="14"/>
    <col min="3329" max="3329" width="3.5" style="14" customWidth="1"/>
    <col min="3330" max="3330" width="5" style="14" customWidth="1"/>
    <col min="3331" max="3331" width="6.875" style="14" customWidth="1"/>
    <col min="3332" max="3332" width="9.25" style="14" customWidth="1"/>
    <col min="3333" max="3340" width="8.5" style="14" customWidth="1"/>
    <col min="3341" max="3341" width="6.625" style="14" customWidth="1"/>
    <col min="3342" max="3584" width="9" style="14"/>
    <col min="3585" max="3585" width="3.5" style="14" customWidth="1"/>
    <col min="3586" max="3586" width="5" style="14" customWidth="1"/>
    <col min="3587" max="3587" width="6.875" style="14" customWidth="1"/>
    <col min="3588" max="3588" width="9.25" style="14" customWidth="1"/>
    <col min="3589" max="3596" width="8.5" style="14" customWidth="1"/>
    <col min="3597" max="3597" width="6.625" style="14" customWidth="1"/>
    <col min="3598" max="3840" width="9" style="14"/>
    <col min="3841" max="3841" width="3.5" style="14" customWidth="1"/>
    <col min="3842" max="3842" width="5" style="14" customWidth="1"/>
    <col min="3843" max="3843" width="6.875" style="14" customWidth="1"/>
    <col min="3844" max="3844" width="9.25" style="14" customWidth="1"/>
    <col min="3845" max="3852" width="8.5" style="14" customWidth="1"/>
    <col min="3853" max="3853" width="6.625" style="14" customWidth="1"/>
    <col min="3854" max="4096" width="9" style="14"/>
    <col min="4097" max="4097" width="3.5" style="14" customWidth="1"/>
    <col min="4098" max="4098" width="5" style="14" customWidth="1"/>
    <col min="4099" max="4099" width="6.875" style="14" customWidth="1"/>
    <col min="4100" max="4100" width="9.25" style="14" customWidth="1"/>
    <col min="4101" max="4108" width="8.5" style="14" customWidth="1"/>
    <col min="4109" max="4109" width="6.625" style="14" customWidth="1"/>
    <col min="4110" max="4352" width="9" style="14"/>
    <col min="4353" max="4353" width="3.5" style="14" customWidth="1"/>
    <col min="4354" max="4354" width="5" style="14" customWidth="1"/>
    <col min="4355" max="4355" width="6.875" style="14" customWidth="1"/>
    <col min="4356" max="4356" width="9.25" style="14" customWidth="1"/>
    <col min="4357" max="4364" width="8.5" style="14" customWidth="1"/>
    <col min="4365" max="4365" width="6.625" style="14" customWidth="1"/>
    <col min="4366" max="4608" width="9" style="14"/>
    <col min="4609" max="4609" width="3.5" style="14" customWidth="1"/>
    <col min="4610" max="4610" width="5" style="14" customWidth="1"/>
    <col min="4611" max="4611" width="6.875" style="14" customWidth="1"/>
    <col min="4612" max="4612" width="9.25" style="14" customWidth="1"/>
    <col min="4613" max="4620" width="8.5" style="14" customWidth="1"/>
    <col min="4621" max="4621" width="6.625" style="14" customWidth="1"/>
    <col min="4622" max="4864" width="9" style="14"/>
    <col min="4865" max="4865" width="3.5" style="14" customWidth="1"/>
    <col min="4866" max="4866" width="5" style="14" customWidth="1"/>
    <col min="4867" max="4867" width="6.875" style="14" customWidth="1"/>
    <col min="4868" max="4868" width="9.25" style="14" customWidth="1"/>
    <col min="4869" max="4876" width="8.5" style="14" customWidth="1"/>
    <col min="4877" max="4877" width="6.625" style="14" customWidth="1"/>
    <col min="4878" max="5120" width="9" style="14"/>
    <col min="5121" max="5121" width="3.5" style="14" customWidth="1"/>
    <col min="5122" max="5122" width="5" style="14" customWidth="1"/>
    <col min="5123" max="5123" width="6.875" style="14" customWidth="1"/>
    <col min="5124" max="5124" width="9.25" style="14" customWidth="1"/>
    <col min="5125" max="5132" width="8.5" style="14" customWidth="1"/>
    <col min="5133" max="5133" width="6.625" style="14" customWidth="1"/>
    <col min="5134" max="5376" width="9" style="14"/>
    <col min="5377" max="5377" width="3.5" style="14" customWidth="1"/>
    <col min="5378" max="5378" width="5" style="14" customWidth="1"/>
    <col min="5379" max="5379" width="6.875" style="14" customWidth="1"/>
    <col min="5380" max="5380" width="9.25" style="14" customWidth="1"/>
    <col min="5381" max="5388" width="8.5" style="14" customWidth="1"/>
    <col min="5389" max="5389" width="6.625" style="14" customWidth="1"/>
    <col min="5390" max="5632" width="9" style="14"/>
    <col min="5633" max="5633" width="3.5" style="14" customWidth="1"/>
    <col min="5634" max="5634" width="5" style="14" customWidth="1"/>
    <col min="5635" max="5635" width="6.875" style="14" customWidth="1"/>
    <col min="5636" max="5636" width="9.25" style="14" customWidth="1"/>
    <col min="5637" max="5644" width="8.5" style="14" customWidth="1"/>
    <col min="5645" max="5645" width="6.625" style="14" customWidth="1"/>
    <col min="5646" max="5888" width="9" style="14"/>
    <col min="5889" max="5889" width="3.5" style="14" customWidth="1"/>
    <col min="5890" max="5890" width="5" style="14" customWidth="1"/>
    <col min="5891" max="5891" width="6.875" style="14" customWidth="1"/>
    <col min="5892" max="5892" width="9.25" style="14" customWidth="1"/>
    <col min="5893" max="5900" width="8.5" style="14" customWidth="1"/>
    <col min="5901" max="5901" width="6.625" style="14" customWidth="1"/>
    <col min="5902" max="6144" width="9" style="14"/>
    <col min="6145" max="6145" width="3.5" style="14" customWidth="1"/>
    <col min="6146" max="6146" width="5" style="14" customWidth="1"/>
    <col min="6147" max="6147" width="6.875" style="14" customWidth="1"/>
    <col min="6148" max="6148" width="9.25" style="14" customWidth="1"/>
    <col min="6149" max="6156" width="8.5" style="14" customWidth="1"/>
    <col min="6157" max="6157" width="6.625" style="14" customWidth="1"/>
    <col min="6158" max="6400" width="9" style="14"/>
    <col min="6401" max="6401" width="3.5" style="14" customWidth="1"/>
    <col min="6402" max="6402" width="5" style="14" customWidth="1"/>
    <col min="6403" max="6403" width="6.875" style="14" customWidth="1"/>
    <col min="6404" max="6404" width="9.25" style="14" customWidth="1"/>
    <col min="6405" max="6412" width="8.5" style="14" customWidth="1"/>
    <col min="6413" max="6413" width="6.625" style="14" customWidth="1"/>
    <col min="6414" max="6656" width="9" style="14"/>
    <col min="6657" max="6657" width="3.5" style="14" customWidth="1"/>
    <col min="6658" max="6658" width="5" style="14" customWidth="1"/>
    <col min="6659" max="6659" width="6.875" style="14" customWidth="1"/>
    <col min="6660" max="6660" width="9.25" style="14" customWidth="1"/>
    <col min="6661" max="6668" width="8.5" style="14" customWidth="1"/>
    <col min="6669" max="6669" width="6.625" style="14" customWidth="1"/>
    <col min="6670" max="6912" width="9" style="14"/>
    <col min="6913" max="6913" width="3.5" style="14" customWidth="1"/>
    <col min="6914" max="6914" width="5" style="14" customWidth="1"/>
    <col min="6915" max="6915" width="6.875" style="14" customWidth="1"/>
    <col min="6916" max="6916" width="9.25" style="14" customWidth="1"/>
    <col min="6917" max="6924" width="8.5" style="14" customWidth="1"/>
    <col min="6925" max="6925" width="6.625" style="14" customWidth="1"/>
    <col min="6926" max="7168" width="9" style="14"/>
    <col min="7169" max="7169" width="3.5" style="14" customWidth="1"/>
    <col min="7170" max="7170" width="5" style="14" customWidth="1"/>
    <col min="7171" max="7171" width="6.875" style="14" customWidth="1"/>
    <col min="7172" max="7172" width="9.25" style="14" customWidth="1"/>
    <col min="7173" max="7180" width="8.5" style="14" customWidth="1"/>
    <col min="7181" max="7181" width="6.625" style="14" customWidth="1"/>
    <col min="7182" max="7424" width="9" style="14"/>
    <col min="7425" max="7425" width="3.5" style="14" customWidth="1"/>
    <col min="7426" max="7426" width="5" style="14" customWidth="1"/>
    <col min="7427" max="7427" width="6.875" style="14" customWidth="1"/>
    <col min="7428" max="7428" width="9.25" style="14" customWidth="1"/>
    <col min="7429" max="7436" width="8.5" style="14" customWidth="1"/>
    <col min="7437" max="7437" width="6.625" style="14" customWidth="1"/>
    <col min="7438" max="7680" width="9" style="14"/>
    <col min="7681" max="7681" width="3.5" style="14" customWidth="1"/>
    <col min="7682" max="7682" width="5" style="14" customWidth="1"/>
    <col min="7683" max="7683" width="6.875" style="14" customWidth="1"/>
    <col min="7684" max="7684" width="9.25" style="14" customWidth="1"/>
    <col min="7685" max="7692" width="8.5" style="14" customWidth="1"/>
    <col min="7693" max="7693" width="6.625" style="14" customWidth="1"/>
    <col min="7694" max="7936" width="9" style="14"/>
    <col min="7937" max="7937" width="3.5" style="14" customWidth="1"/>
    <col min="7938" max="7938" width="5" style="14" customWidth="1"/>
    <col min="7939" max="7939" width="6.875" style="14" customWidth="1"/>
    <col min="7940" max="7940" width="9.25" style="14" customWidth="1"/>
    <col min="7941" max="7948" width="8.5" style="14" customWidth="1"/>
    <col min="7949" max="7949" width="6.625" style="14" customWidth="1"/>
    <col min="7950" max="8192" width="9" style="14"/>
    <col min="8193" max="8193" width="3.5" style="14" customWidth="1"/>
    <col min="8194" max="8194" width="5" style="14" customWidth="1"/>
    <col min="8195" max="8195" width="6.875" style="14" customWidth="1"/>
    <col min="8196" max="8196" width="9.25" style="14" customWidth="1"/>
    <col min="8197" max="8204" width="8.5" style="14" customWidth="1"/>
    <col min="8205" max="8205" width="6.625" style="14" customWidth="1"/>
    <col min="8206" max="8448" width="9" style="14"/>
    <col min="8449" max="8449" width="3.5" style="14" customWidth="1"/>
    <col min="8450" max="8450" width="5" style="14" customWidth="1"/>
    <col min="8451" max="8451" width="6.875" style="14" customWidth="1"/>
    <col min="8452" max="8452" width="9.25" style="14" customWidth="1"/>
    <col min="8453" max="8460" width="8.5" style="14" customWidth="1"/>
    <col min="8461" max="8461" width="6.625" style="14" customWidth="1"/>
    <col min="8462" max="8704" width="9" style="14"/>
    <col min="8705" max="8705" width="3.5" style="14" customWidth="1"/>
    <col min="8706" max="8706" width="5" style="14" customWidth="1"/>
    <col min="8707" max="8707" width="6.875" style="14" customWidth="1"/>
    <col min="8708" max="8708" width="9.25" style="14" customWidth="1"/>
    <col min="8709" max="8716" width="8.5" style="14" customWidth="1"/>
    <col min="8717" max="8717" width="6.625" style="14" customWidth="1"/>
    <col min="8718" max="8960" width="9" style="14"/>
    <col min="8961" max="8961" width="3.5" style="14" customWidth="1"/>
    <col min="8962" max="8962" width="5" style="14" customWidth="1"/>
    <col min="8963" max="8963" width="6.875" style="14" customWidth="1"/>
    <col min="8964" max="8964" width="9.25" style="14" customWidth="1"/>
    <col min="8965" max="8972" width="8.5" style="14" customWidth="1"/>
    <col min="8973" max="8973" width="6.625" style="14" customWidth="1"/>
    <col min="8974" max="9216" width="9" style="14"/>
    <col min="9217" max="9217" width="3.5" style="14" customWidth="1"/>
    <col min="9218" max="9218" width="5" style="14" customWidth="1"/>
    <col min="9219" max="9219" width="6.875" style="14" customWidth="1"/>
    <col min="9220" max="9220" width="9.25" style="14" customWidth="1"/>
    <col min="9221" max="9228" width="8.5" style="14" customWidth="1"/>
    <col min="9229" max="9229" width="6.625" style="14" customWidth="1"/>
    <col min="9230" max="9472" width="9" style="14"/>
    <col min="9473" max="9473" width="3.5" style="14" customWidth="1"/>
    <col min="9474" max="9474" width="5" style="14" customWidth="1"/>
    <col min="9475" max="9475" width="6.875" style="14" customWidth="1"/>
    <col min="9476" max="9476" width="9.25" style="14" customWidth="1"/>
    <col min="9477" max="9484" width="8.5" style="14" customWidth="1"/>
    <col min="9485" max="9485" width="6.625" style="14" customWidth="1"/>
    <col min="9486" max="9728" width="9" style="14"/>
    <col min="9729" max="9729" width="3.5" style="14" customWidth="1"/>
    <col min="9730" max="9730" width="5" style="14" customWidth="1"/>
    <col min="9731" max="9731" width="6.875" style="14" customWidth="1"/>
    <col min="9732" max="9732" width="9.25" style="14" customWidth="1"/>
    <col min="9733" max="9740" width="8.5" style="14" customWidth="1"/>
    <col min="9741" max="9741" width="6.625" style="14" customWidth="1"/>
    <col min="9742" max="9984" width="9" style="14"/>
    <col min="9985" max="9985" width="3.5" style="14" customWidth="1"/>
    <col min="9986" max="9986" width="5" style="14" customWidth="1"/>
    <col min="9987" max="9987" width="6.875" style="14" customWidth="1"/>
    <col min="9988" max="9988" width="9.25" style="14" customWidth="1"/>
    <col min="9989" max="9996" width="8.5" style="14" customWidth="1"/>
    <col min="9997" max="9997" width="6.625" style="14" customWidth="1"/>
    <col min="9998" max="10240" width="9" style="14"/>
    <col min="10241" max="10241" width="3.5" style="14" customWidth="1"/>
    <col min="10242" max="10242" width="5" style="14" customWidth="1"/>
    <col min="10243" max="10243" width="6.875" style="14" customWidth="1"/>
    <col min="10244" max="10244" width="9.25" style="14" customWidth="1"/>
    <col min="10245" max="10252" width="8.5" style="14" customWidth="1"/>
    <col min="10253" max="10253" width="6.625" style="14" customWidth="1"/>
    <col min="10254" max="10496" width="9" style="14"/>
    <col min="10497" max="10497" width="3.5" style="14" customWidth="1"/>
    <col min="10498" max="10498" width="5" style="14" customWidth="1"/>
    <col min="10499" max="10499" width="6.875" style="14" customWidth="1"/>
    <col min="10500" max="10500" width="9.25" style="14" customWidth="1"/>
    <col min="10501" max="10508" width="8.5" style="14" customWidth="1"/>
    <col min="10509" max="10509" width="6.625" style="14" customWidth="1"/>
    <col min="10510" max="10752" width="9" style="14"/>
    <col min="10753" max="10753" width="3.5" style="14" customWidth="1"/>
    <col min="10754" max="10754" width="5" style="14" customWidth="1"/>
    <col min="10755" max="10755" width="6.875" style="14" customWidth="1"/>
    <col min="10756" max="10756" width="9.25" style="14" customWidth="1"/>
    <col min="10757" max="10764" width="8.5" style="14" customWidth="1"/>
    <col min="10765" max="10765" width="6.625" style="14" customWidth="1"/>
    <col min="10766" max="11008" width="9" style="14"/>
    <col min="11009" max="11009" width="3.5" style="14" customWidth="1"/>
    <col min="11010" max="11010" width="5" style="14" customWidth="1"/>
    <col min="11011" max="11011" width="6.875" style="14" customWidth="1"/>
    <col min="11012" max="11012" width="9.25" style="14" customWidth="1"/>
    <col min="11013" max="11020" width="8.5" style="14" customWidth="1"/>
    <col min="11021" max="11021" width="6.625" style="14" customWidth="1"/>
    <col min="11022" max="11264" width="9" style="14"/>
    <col min="11265" max="11265" width="3.5" style="14" customWidth="1"/>
    <col min="11266" max="11266" width="5" style="14" customWidth="1"/>
    <col min="11267" max="11267" width="6.875" style="14" customWidth="1"/>
    <col min="11268" max="11268" width="9.25" style="14" customWidth="1"/>
    <col min="11269" max="11276" width="8.5" style="14" customWidth="1"/>
    <col min="11277" max="11277" width="6.625" style="14" customWidth="1"/>
    <col min="11278" max="11520" width="9" style="14"/>
    <col min="11521" max="11521" width="3.5" style="14" customWidth="1"/>
    <col min="11522" max="11522" width="5" style="14" customWidth="1"/>
    <col min="11523" max="11523" width="6.875" style="14" customWidth="1"/>
    <col min="11524" max="11524" width="9.25" style="14" customWidth="1"/>
    <col min="11525" max="11532" width="8.5" style="14" customWidth="1"/>
    <col min="11533" max="11533" width="6.625" style="14" customWidth="1"/>
    <col min="11534" max="11776" width="9" style="14"/>
    <col min="11777" max="11777" width="3.5" style="14" customWidth="1"/>
    <col min="11778" max="11778" width="5" style="14" customWidth="1"/>
    <col min="11779" max="11779" width="6.875" style="14" customWidth="1"/>
    <col min="11780" max="11780" width="9.25" style="14" customWidth="1"/>
    <col min="11781" max="11788" width="8.5" style="14" customWidth="1"/>
    <col min="11789" max="11789" width="6.625" style="14" customWidth="1"/>
    <col min="11790" max="12032" width="9" style="14"/>
    <col min="12033" max="12033" width="3.5" style="14" customWidth="1"/>
    <col min="12034" max="12034" width="5" style="14" customWidth="1"/>
    <col min="12035" max="12035" width="6.875" style="14" customWidth="1"/>
    <col min="12036" max="12036" width="9.25" style="14" customWidth="1"/>
    <col min="12037" max="12044" width="8.5" style="14" customWidth="1"/>
    <col min="12045" max="12045" width="6.625" style="14" customWidth="1"/>
    <col min="12046" max="12288" width="9" style="14"/>
    <col min="12289" max="12289" width="3.5" style="14" customWidth="1"/>
    <col min="12290" max="12290" width="5" style="14" customWidth="1"/>
    <col min="12291" max="12291" width="6.875" style="14" customWidth="1"/>
    <col min="12292" max="12292" width="9.25" style="14" customWidth="1"/>
    <col min="12293" max="12300" width="8.5" style="14" customWidth="1"/>
    <col min="12301" max="12301" width="6.625" style="14" customWidth="1"/>
    <col min="12302" max="12544" width="9" style="14"/>
    <col min="12545" max="12545" width="3.5" style="14" customWidth="1"/>
    <col min="12546" max="12546" width="5" style="14" customWidth="1"/>
    <col min="12547" max="12547" width="6.875" style="14" customWidth="1"/>
    <col min="12548" max="12548" width="9.25" style="14" customWidth="1"/>
    <col min="12549" max="12556" width="8.5" style="14" customWidth="1"/>
    <col min="12557" max="12557" width="6.625" style="14" customWidth="1"/>
    <col min="12558" max="12800" width="9" style="14"/>
    <col min="12801" max="12801" width="3.5" style="14" customWidth="1"/>
    <col min="12802" max="12802" width="5" style="14" customWidth="1"/>
    <col min="12803" max="12803" width="6.875" style="14" customWidth="1"/>
    <col min="12804" max="12804" width="9.25" style="14" customWidth="1"/>
    <col min="12805" max="12812" width="8.5" style="14" customWidth="1"/>
    <col min="12813" max="12813" width="6.625" style="14" customWidth="1"/>
    <col min="12814" max="13056" width="9" style="14"/>
    <col min="13057" max="13057" width="3.5" style="14" customWidth="1"/>
    <col min="13058" max="13058" width="5" style="14" customWidth="1"/>
    <col min="13059" max="13059" width="6.875" style="14" customWidth="1"/>
    <col min="13060" max="13060" width="9.25" style="14" customWidth="1"/>
    <col min="13061" max="13068" width="8.5" style="14" customWidth="1"/>
    <col min="13069" max="13069" width="6.625" style="14" customWidth="1"/>
    <col min="13070" max="13312" width="9" style="14"/>
    <col min="13313" max="13313" width="3.5" style="14" customWidth="1"/>
    <col min="13314" max="13314" width="5" style="14" customWidth="1"/>
    <col min="13315" max="13315" width="6.875" style="14" customWidth="1"/>
    <col min="13316" max="13316" width="9.25" style="14" customWidth="1"/>
    <col min="13317" max="13324" width="8.5" style="14" customWidth="1"/>
    <col min="13325" max="13325" width="6.625" style="14" customWidth="1"/>
    <col min="13326" max="13568" width="9" style="14"/>
    <col min="13569" max="13569" width="3.5" style="14" customWidth="1"/>
    <col min="13570" max="13570" width="5" style="14" customWidth="1"/>
    <col min="13571" max="13571" width="6.875" style="14" customWidth="1"/>
    <col min="13572" max="13572" width="9.25" style="14" customWidth="1"/>
    <col min="13573" max="13580" width="8.5" style="14" customWidth="1"/>
    <col min="13581" max="13581" width="6.625" style="14" customWidth="1"/>
    <col min="13582" max="13824" width="9" style="14"/>
    <col min="13825" max="13825" width="3.5" style="14" customWidth="1"/>
    <col min="13826" max="13826" width="5" style="14" customWidth="1"/>
    <col min="13827" max="13827" width="6.875" style="14" customWidth="1"/>
    <col min="13828" max="13828" width="9.25" style="14" customWidth="1"/>
    <col min="13829" max="13836" width="8.5" style="14" customWidth="1"/>
    <col min="13837" max="13837" width="6.625" style="14" customWidth="1"/>
    <col min="13838" max="14080" width="9" style="14"/>
    <col min="14081" max="14081" width="3.5" style="14" customWidth="1"/>
    <col min="14082" max="14082" width="5" style="14" customWidth="1"/>
    <col min="14083" max="14083" width="6.875" style="14" customWidth="1"/>
    <col min="14084" max="14084" width="9.25" style="14" customWidth="1"/>
    <col min="14085" max="14092" width="8.5" style="14" customWidth="1"/>
    <col min="14093" max="14093" width="6.625" style="14" customWidth="1"/>
    <col min="14094" max="14336" width="9" style="14"/>
    <col min="14337" max="14337" width="3.5" style="14" customWidth="1"/>
    <col min="14338" max="14338" width="5" style="14" customWidth="1"/>
    <col min="14339" max="14339" width="6.875" style="14" customWidth="1"/>
    <col min="14340" max="14340" width="9.25" style="14" customWidth="1"/>
    <col min="14341" max="14348" width="8.5" style="14" customWidth="1"/>
    <col min="14349" max="14349" width="6.625" style="14" customWidth="1"/>
    <col min="14350" max="14592" width="9" style="14"/>
    <col min="14593" max="14593" width="3.5" style="14" customWidth="1"/>
    <col min="14594" max="14594" width="5" style="14" customWidth="1"/>
    <col min="14595" max="14595" width="6.875" style="14" customWidth="1"/>
    <col min="14596" max="14596" width="9.25" style="14" customWidth="1"/>
    <col min="14597" max="14604" width="8.5" style="14" customWidth="1"/>
    <col min="14605" max="14605" width="6.625" style="14" customWidth="1"/>
    <col min="14606" max="14848" width="9" style="14"/>
    <col min="14849" max="14849" width="3.5" style="14" customWidth="1"/>
    <col min="14850" max="14850" width="5" style="14" customWidth="1"/>
    <col min="14851" max="14851" width="6.875" style="14" customWidth="1"/>
    <col min="14852" max="14852" width="9.25" style="14" customWidth="1"/>
    <col min="14853" max="14860" width="8.5" style="14" customWidth="1"/>
    <col min="14861" max="14861" width="6.625" style="14" customWidth="1"/>
    <col min="14862" max="15104" width="9" style="14"/>
    <col min="15105" max="15105" width="3.5" style="14" customWidth="1"/>
    <col min="15106" max="15106" width="5" style="14" customWidth="1"/>
    <col min="15107" max="15107" width="6.875" style="14" customWidth="1"/>
    <col min="15108" max="15108" width="9.25" style="14" customWidth="1"/>
    <col min="15109" max="15116" width="8.5" style="14" customWidth="1"/>
    <col min="15117" max="15117" width="6.625" style="14" customWidth="1"/>
    <col min="15118" max="15360" width="9" style="14"/>
    <col min="15361" max="15361" width="3.5" style="14" customWidth="1"/>
    <col min="15362" max="15362" width="5" style="14" customWidth="1"/>
    <col min="15363" max="15363" width="6.875" style="14" customWidth="1"/>
    <col min="15364" max="15364" width="9.25" style="14" customWidth="1"/>
    <col min="15365" max="15372" width="8.5" style="14" customWidth="1"/>
    <col min="15373" max="15373" width="6.625" style="14" customWidth="1"/>
    <col min="15374" max="15616" width="9" style="14"/>
    <col min="15617" max="15617" width="3.5" style="14" customWidth="1"/>
    <col min="15618" max="15618" width="5" style="14" customWidth="1"/>
    <col min="15619" max="15619" width="6.875" style="14" customWidth="1"/>
    <col min="15620" max="15620" width="9.25" style="14" customWidth="1"/>
    <col min="15621" max="15628" width="8.5" style="14" customWidth="1"/>
    <col min="15629" max="15629" width="6.625" style="14" customWidth="1"/>
    <col min="15630" max="15872" width="9" style="14"/>
    <col min="15873" max="15873" width="3.5" style="14" customWidth="1"/>
    <col min="15874" max="15874" width="5" style="14" customWidth="1"/>
    <col min="15875" max="15875" width="6.875" style="14" customWidth="1"/>
    <col min="15876" max="15876" width="9.25" style="14" customWidth="1"/>
    <col min="15877" max="15884" width="8.5" style="14" customWidth="1"/>
    <col min="15885" max="15885" width="6.625" style="14" customWidth="1"/>
    <col min="15886" max="16128" width="9" style="14"/>
    <col min="16129" max="16129" width="3.5" style="14" customWidth="1"/>
    <col min="16130" max="16130" width="5" style="14" customWidth="1"/>
    <col min="16131" max="16131" width="6.875" style="14" customWidth="1"/>
    <col min="16132" max="16132" width="9.25" style="14" customWidth="1"/>
    <col min="16133" max="16140" width="8.5" style="14" customWidth="1"/>
    <col min="16141" max="16141" width="6.625" style="14" customWidth="1"/>
    <col min="16142" max="16384" width="9" style="14"/>
  </cols>
  <sheetData>
    <row r="1" spans="2:12" ht="21.75" customHeight="1"/>
    <row r="2" spans="2:12" ht="16.5" customHeight="1">
      <c r="L2" t="s">
        <v>326</v>
      </c>
    </row>
    <row r="3" spans="2:12" ht="17.25">
      <c r="C3" s="228" t="s">
        <v>327</v>
      </c>
      <c r="D3" s="228"/>
      <c r="E3" s="228"/>
      <c r="F3" s="228"/>
      <c r="G3" s="228"/>
      <c r="H3" s="228"/>
      <c r="I3" s="228"/>
      <c r="J3" s="228"/>
      <c r="K3" s="228"/>
      <c r="L3" s="228"/>
    </row>
    <row r="4" spans="2:12" ht="27.75" customHeight="1">
      <c r="C4" s="67"/>
      <c r="D4" s="67"/>
      <c r="E4" s="67"/>
      <c r="F4" s="67"/>
      <c r="G4" s="67"/>
      <c r="H4" s="67"/>
      <c r="I4" s="67"/>
      <c r="J4" s="67"/>
      <c r="K4" s="67"/>
    </row>
    <row r="5" spans="2:12" ht="14.25">
      <c r="B5" s="68" t="s">
        <v>210</v>
      </c>
      <c r="D5" s="68"/>
      <c r="E5" s="68"/>
      <c r="F5" s="68"/>
      <c r="G5" s="68"/>
      <c r="H5" s="68"/>
      <c r="I5" s="68"/>
      <c r="J5" s="68"/>
      <c r="K5" s="68"/>
    </row>
    <row r="6" spans="2:12" s="4" customFormat="1" ht="12.75">
      <c r="C6" s="219"/>
      <c r="D6" s="219"/>
      <c r="E6" s="219"/>
      <c r="F6" s="219"/>
      <c r="G6" s="219"/>
      <c r="H6" s="219"/>
      <c r="I6" s="219"/>
      <c r="J6" s="219"/>
      <c r="K6" s="219"/>
    </row>
    <row r="7" spans="2:12" s="4" customFormat="1" ht="12.75">
      <c r="C7" s="4" t="s">
        <v>211</v>
      </c>
    </row>
    <row r="8" spans="2:12" s="4" customFormat="1" ht="12.75">
      <c r="C8" s="69" t="s">
        <v>6</v>
      </c>
      <c r="D8" s="4" t="s">
        <v>3</v>
      </c>
    </row>
    <row r="9" spans="2:12" s="4" customFormat="1" ht="12.75">
      <c r="C9" s="69"/>
    </row>
    <row r="10" spans="2:12" s="4" customFormat="1" ht="12.75">
      <c r="C10" s="4" t="s">
        <v>212</v>
      </c>
    </row>
    <row r="11" spans="2:12" s="4" customFormat="1" ht="12.75">
      <c r="C11" s="69" t="s">
        <v>6</v>
      </c>
      <c r="D11" s="4" t="s">
        <v>3</v>
      </c>
    </row>
    <row r="12" spans="2:12" s="4" customFormat="1" ht="12.75">
      <c r="C12" s="69"/>
    </row>
    <row r="13" spans="2:12" s="4" customFormat="1" ht="12.75">
      <c r="C13" s="4" t="s">
        <v>213</v>
      </c>
    </row>
    <row r="14" spans="2:12" s="4" customFormat="1" ht="12.75">
      <c r="C14" s="69" t="s">
        <v>6</v>
      </c>
      <c r="D14" s="4" t="s">
        <v>214</v>
      </c>
    </row>
    <row r="15" spans="2:12" s="4" customFormat="1" ht="12.75">
      <c r="C15" s="69" t="s">
        <v>6</v>
      </c>
      <c r="D15" s="4" t="s">
        <v>291</v>
      </c>
    </row>
    <row r="16" spans="2:12" s="4" customFormat="1" ht="12.75">
      <c r="D16" s="4" t="s">
        <v>12</v>
      </c>
    </row>
    <row r="17" spans="2:11" s="4" customFormat="1" ht="12.75">
      <c r="D17" s="4" t="s">
        <v>13</v>
      </c>
    </row>
    <row r="18" spans="2:11" s="4" customFormat="1" ht="12.75"/>
    <row r="19" spans="2:11" s="4" customFormat="1" ht="12.75">
      <c r="C19" s="4" t="s">
        <v>217</v>
      </c>
    </row>
    <row r="20" spans="2:11" s="4" customFormat="1" ht="12.75">
      <c r="C20" s="69" t="s">
        <v>6</v>
      </c>
      <c r="D20" s="4" t="s">
        <v>328</v>
      </c>
      <c r="F20" s="4" t="s">
        <v>3</v>
      </c>
    </row>
    <row r="21" spans="2:11" s="4" customFormat="1" ht="12.75">
      <c r="C21" s="69" t="s">
        <v>6</v>
      </c>
      <c r="D21" s="4" t="s">
        <v>329</v>
      </c>
      <c r="F21" s="4" t="s">
        <v>330</v>
      </c>
    </row>
    <row r="22" spans="2:11" s="4" customFormat="1" ht="12.75">
      <c r="C22" s="69"/>
      <c r="F22" s="4" t="s">
        <v>331</v>
      </c>
    </row>
    <row r="23" spans="2:11" s="4" customFormat="1" ht="12.75">
      <c r="C23" s="69" t="s">
        <v>6</v>
      </c>
      <c r="D23" s="4" t="s">
        <v>332</v>
      </c>
      <c r="F23" s="4" t="s">
        <v>333</v>
      </c>
    </row>
    <row r="24" spans="2:11" s="4" customFormat="1" ht="12.75">
      <c r="F24" s="4" t="s">
        <v>334</v>
      </c>
    </row>
    <row r="25" spans="2:11" s="4" customFormat="1" ht="12.75">
      <c r="F25" s="4" t="s">
        <v>335</v>
      </c>
    </row>
    <row r="26" spans="2:11" s="4" customFormat="1" ht="12.75"/>
    <row r="27" spans="2:11" ht="14.25">
      <c r="B27" s="68" t="s">
        <v>221</v>
      </c>
      <c r="D27" s="68"/>
      <c r="E27" s="68"/>
      <c r="F27" s="68"/>
      <c r="G27" s="68"/>
      <c r="H27" s="68"/>
      <c r="I27" s="68"/>
      <c r="J27" s="68"/>
      <c r="K27" s="68"/>
    </row>
    <row r="28" spans="2:11" s="4" customFormat="1" ht="12.75"/>
    <row r="29" spans="2:11" s="4" customFormat="1" ht="12.75">
      <c r="C29" s="219" t="s">
        <v>3</v>
      </c>
      <c r="D29" s="219"/>
      <c r="E29" s="219"/>
      <c r="F29" s="219"/>
      <c r="G29" s="219"/>
      <c r="H29" s="219"/>
      <c r="I29" s="219"/>
      <c r="J29" s="219"/>
      <c r="K29" s="219"/>
    </row>
    <row r="30" spans="2:11" s="4" customFormat="1" ht="12.75"/>
    <row r="31" spans="2:11" ht="14.25">
      <c r="B31" s="68" t="s">
        <v>222</v>
      </c>
      <c r="D31" s="68"/>
      <c r="E31" s="68"/>
      <c r="F31" s="68"/>
      <c r="G31" s="68"/>
      <c r="H31" s="68"/>
      <c r="I31" s="68"/>
      <c r="J31" s="68"/>
      <c r="K31" s="68"/>
    </row>
    <row r="32" spans="2:11" s="4" customFormat="1" ht="12.75">
      <c r="C32" s="70"/>
      <c r="D32" s="70"/>
      <c r="E32" s="70"/>
      <c r="F32" s="70"/>
      <c r="G32" s="70"/>
      <c r="H32" s="70"/>
      <c r="I32" s="70"/>
      <c r="J32" s="70"/>
      <c r="K32" s="70"/>
    </row>
    <row r="33" spans="2:11" s="4" customFormat="1" ht="12.75">
      <c r="C33" s="219" t="s">
        <v>280</v>
      </c>
      <c r="D33" s="219"/>
      <c r="E33" s="219"/>
      <c r="F33" s="219"/>
      <c r="G33" s="219"/>
      <c r="H33" s="219"/>
      <c r="I33" s="219"/>
      <c r="J33" s="219"/>
      <c r="K33" s="219"/>
    </row>
    <row r="34" spans="2:11" s="4" customFormat="1" ht="12.75">
      <c r="C34" s="4" t="s">
        <v>336</v>
      </c>
    </row>
    <row r="35" spans="2:11" s="4" customFormat="1" ht="12.75"/>
    <row r="36" spans="2:11" ht="24.75" customHeight="1">
      <c r="B36" s="71" t="s">
        <v>337</v>
      </c>
      <c r="D36" s="71"/>
      <c r="E36" s="71"/>
      <c r="F36" s="71"/>
      <c r="G36" s="71"/>
      <c r="H36" s="71"/>
      <c r="I36" s="71"/>
      <c r="J36" s="71"/>
      <c r="K36" s="71"/>
    </row>
    <row r="37" spans="2:11" s="4" customFormat="1" ht="16.5" customHeight="1">
      <c r="C37" s="207" t="s">
        <v>298</v>
      </c>
      <c r="D37" s="207"/>
      <c r="E37" s="207"/>
      <c r="F37" s="207"/>
      <c r="G37" s="207"/>
      <c r="H37" s="207"/>
      <c r="I37" s="207"/>
      <c r="J37" s="207"/>
      <c r="K37" s="207"/>
    </row>
    <row r="38" spans="2:11" s="4" customFormat="1" ht="14.25" customHeight="1">
      <c r="C38" s="72" t="s">
        <v>338</v>
      </c>
      <c r="D38" s="72"/>
      <c r="E38" s="72"/>
      <c r="F38" s="72"/>
      <c r="G38" s="72"/>
      <c r="H38" s="72"/>
      <c r="I38" s="72"/>
      <c r="J38" s="72"/>
      <c r="K38" s="72"/>
    </row>
    <row r="39" spans="2:11" s="4" customFormat="1" ht="15" customHeight="1">
      <c r="C39" s="4" t="s">
        <v>339</v>
      </c>
    </row>
    <row r="40" spans="2:11" s="4" customFormat="1" ht="12.75">
      <c r="C40" s="69" t="s">
        <v>85</v>
      </c>
      <c r="D40" s="4" t="s">
        <v>228</v>
      </c>
    </row>
    <row r="41" spans="2:11" s="4" customFormat="1" ht="12.75">
      <c r="C41" s="69" t="s">
        <v>89</v>
      </c>
      <c r="D41" s="4" t="s">
        <v>340</v>
      </c>
    </row>
    <row r="42" spans="2:11" s="4" customFormat="1" ht="12.75">
      <c r="C42" s="69" t="s">
        <v>98</v>
      </c>
      <c r="D42" s="4" t="s">
        <v>341</v>
      </c>
    </row>
    <row r="43" spans="2:11" s="4" customFormat="1" ht="12.75">
      <c r="C43" s="69" t="s">
        <v>101</v>
      </c>
      <c r="D43" s="4" t="s">
        <v>231</v>
      </c>
    </row>
    <row r="44" spans="2:11" s="4" customFormat="1" ht="12.75">
      <c r="C44" s="69" t="s">
        <v>104</v>
      </c>
      <c r="D44" s="4" t="s">
        <v>232</v>
      </c>
    </row>
    <row r="45" spans="2:11" s="4" customFormat="1" ht="12.75">
      <c r="C45" s="69" t="s">
        <v>106</v>
      </c>
      <c r="D45" s="4" t="s">
        <v>233</v>
      </c>
      <c r="K45" s="73"/>
    </row>
    <row r="46" spans="2:11" s="4" customFormat="1" ht="12.75">
      <c r="C46" s="69"/>
      <c r="K46" s="73"/>
    </row>
    <row r="47" spans="2:11" s="4" customFormat="1" ht="12.75"/>
    <row r="48" spans="2:11" ht="14.25">
      <c r="B48" s="68" t="s">
        <v>234</v>
      </c>
      <c r="D48" s="68"/>
      <c r="E48" s="68"/>
      <c r="F48" s="68"/>
      <c r="G48" s="68"/>
      <c r="H48" s="68"/>
      <c r="I48" s="68"/>
      <c r="J48" s="68"/>
      <c r="K48" s="68"/>
    </row>
    <row r="49" spans="2:12" s="4" customFormat="1" ht="12.75"/>
    <row r="50" spans="2:12" s="4" customFormat="1" ht="12.75">
      <c r="C50" s="4" t="s">
        <v>149</v>
      </c>
    </row>
    <row r="51" spans="2:12" s="4" customFormat="1" ht="12.75">
      <c r="L51" s="4" t="s">
        <v>342</v>
      </c>
    </row>
    <row r="52" spans="2:12" s="4" customFormat="1" ht="12.75">
      <c r="C52" s="222" t="s">
        <v>151</v>
      </c>
      <c r="D52" s="222"/>
      <c r="E52" s="222" t="s">
        <v>152</v>
      </c>
      <c r="F52" s="222"/>
      <c r="G52" s="222" t="s">
        <v>153</v>
      </c>
      <c r="H52" s="222"/>
      <c r="I52" s="222" t="s">
        <v>154</v>
      </c>
      <c r="J52" s="222"/>
      <c r="K52" s="222" t="s">
        <v>155</v>
      </c>
      <c r="L52" s="222"/>
    </row>
    <row r="53" spans="2:12" s="4" customFormat="1" ht="12.75">
      <c r="C53" s="220" t="s">
        <v>156</v>
      </c>
      <c r="D53" s="220"/>
      <c r="E53" s="223">
        <v>35118639</v>
      </c>
      <c r="F53" s="224"/>
      <c r="G53" s="221"/>
      <c r="H53" s="221"/>
      <c r="I53" s="221"/>
      <c r="J53" s="221"/>
      <c r="K53" s="221">
        <f>E53+G53-I53</f>
        <v>35118639</v>
      </c>
      <c r="L53" s="221"/>
    </row>
    <row r="54" spans="2:12" s="4" customFormat="1" ht="12.75">
      <c r="C54" s="220" t="s">
        <v>157</v>
      </c>
      <c r="D54" s="220"/>
      <c r="E54" s="225">
        <v>360080178</v>
      </c>
      <c r="F54" s="226"/>
      <c r="G54" s="227"/>
      <c r="H54" s="227"/>
      <c r="I54" s="227">
        <v>27458012</v>
      </c>
      <c r="J54" s="227"/>
      <c r="K54" s="227">
        <f>E54+G54-I54</f>
        <v>332622166</v>
      </c>
      <c r="L54" s="227"/>
    </row>
    <row r="55" spans="2:12" s="4" customFormat="1" ht="12.75">
      <c r="C55" s="220"/>
      <c r="D55" s="220"/>
      <c r="E55" s="223"/>
      <c r="F55" s="224"/>
      <c r="G55" s="221"/>
      <c r="H55" s="221"/>
      <c r="I55" s="221"/>
      <c r="J55" s="221"/>
      <c r="K55" s="221"/>
      <c r="L55" s="221"/>
    </row>
    <row r="56" spans="2:12" s="4" customFormat="1" ht="12.75">
      <c r="C56" s="220"/>
      <c r="D56" s="220"/>
      <c r="E56" s="223"/>
      <c r="F56" s="224"/>
      <c r="G56" s="221"/>
      <c r="H56" s="221"/>
      <c r="I56" s="221"/>
      <c r="J56" s="221"/>
      <c r="K56" s="221"/>
      <c r="L56" s="221"/>
    </row>
    <row r="57" spans="2:12" s="4" customFormat="1" ht="12.75">
      <c r="C57" s="222" t="s">
        <v>158</v>
      </c>
      <c r="D57" s="222"/>
      <c r="E57" s="221">
        <f>SUM(E53:F56)</f>
        <v>395198817</v>
      </c>
      <c r="F57" s="221"/>
      <c r="G57" s="221">
        <f>SUM(G53:H56)</f>
        <v>0</v>
      </c>
      <c r="H57" s="221"/>
      <c r="I57" s="221">
        <f>SUM(I53:J56)</f>
        <v>27458012</v>
      </c>
      <c r="J57" s="221"/>
      <c r="K57" s="221">
        <f>SUM(K53:L56)</f>
        <v>367740805</v>
      </c>
      <c r="L57" s="221"/>
    </row>
    <row r="58" spans="2:12" s="4" customFormat="1" ht="12.75"/>
    <row r="59" spans="2:12" ht="14.25" customHeight="1">
      <c r="B59" s="74" t="s">
        <v>272</v>
      </c>
      <c r="D59" s="74"/>
      <c r="E59" s="74"/>
      <c r="F59" s="74"/>
      <c r="G59" s="74"/>
      <c r="H59" s="74"/>
      <c r="I59" s="74"/>
      <c r="J59" s="74"/>
      <c r="K59" s="74"/>
    </row>
    <row r="60" spans="2:12" s="4" customFormat="1" ht="12.75">
      <c r="C60" s="219"/>
      <c r="D60" s="219"/>
      <c r="E60" s="219"/>
      <c r="F60" s="219"/>
      <c r="G60" s="219"/>
      <c r="H60" s="219"/>
      <c r="I60" s="219"/>
      <c r="J60" s="219"/>
      <c r="K60" s="219"/>
    </row>
    <row r="61" spans="2:12" s="4" customFormat="1" ht="12.75">
      <c r="C61" s="15" t="s">
        <v>3</v>
      </c>
      <c r="D61" s="15"/>
      <c r="E61" s="15"/>
      <c r="F61" s="15"/>
      <c r="G61" s="15"/>
      <c r="H61" s="15"/>
      <c r="I61" s="15"/>
      <c r="J61" s="15"/>
      <c r="K61" s="15"/>
    </row>
    <row r="62" spans="2:12" s="4" customFormat="1" ht="12.75">
      <c r="C62" s="15"/>
      <c r="D62" s="15"/>
      <c r="E62" s="15"/>
      <c r="F62" s="15"/>
      <c r="G62" s="15"/>
      <c r="H62" s="15"/>
      <c r="I62" s="15"/>
      <c r="J62" s="15"/>
      <c r="K62" s="15"/>
    </row>
    <row r="63" spans="2:12" s="4" customFormat="1" ht="12.75">
      <c r="C63" s="15"/>
      <c r="D63" s="15"/>
      <c r="E63" s="15"/>
      <c r="F63" s="15"/>
      <c r="G63" s="15"/>
      <c r="H63" s="15"/>
      <c r="I63" s="15"/>
      <c r="J63" s="15"/>
      <c r="K63" s="15"/>
    </row>
    <row r="64" spans="2:12" s="4" customFormat="1" ht="12.75"/>
    <row r="65" spans="2:12" s="4" customFormat="1" ht="12.75"/>
    <row r="66" spans="2:12" s="4" customFormat="1" ht="12.75"/>
    <row r="67" spans="2:12" s="4" customFormat="1" ht="12.75"/>
    <row r="68" spans="2:12" ht="14.25">
      <c r="B68" s="68" t="s">
        <v>241</v>
      </c>
      <c r="D68" s="68"/>
      <c r="E68" s="68"/>
      <c r="F68" s="68"/>
      <c r="G68" s="68"/>
      <c r="H68" s="68"/>
      <c r="I68" s="68"/>
      <c r="J68" s="68"/>
      <c r="K68" s="68"/>
    </row>
    <row r="69" spans="2:12" s="4" customFormat="1" ht="7.5" customHeight="1"/>
    <row r="70" spans="2:12" s="4" customFormat="1" ht="3" customHeight="1"/>
    <row r="71" spans="2:12" s="4" customFormat="1" ht="12.75">
      <c r="C71" s="4" t="s">
        <v>343</v>
      </c>
    </row>
    <row r="72" spans="2:12" s="4" customFormat="1" ht="12.75">
      <c r="D72" s="4" t="s">
        <v>162</v>
      </c>
      <c r="H72" s="69" t="s">
        <v>344</v>
      </c>
      <c r="J72" s="69"/>
    </row>
    <row r="73" spans="2:12" s="4" customFormat="1" thickBot="1">
      <c r="D73" s="4" t="s">
        <v>173</v>
      </c>
      <c r="H73" s="69" t="s">
        <v>344</v>
      </c>
      <c r="J73" s="69"/>
    </row>
    <row r="74" spans="2:12" s="4" customFormat="1" ht="12.75">
      <c r="D74" s="75"/>
      <c r="E74" s="75" t="s">
        <v>165</v>
      </c>
      <c r="F74" s="75"/>
      <c r="G74" s="75"/>
      <c r="H74" s="76" t="s">
        <v>344</v>
      </c>
      <c r="J74" s="69"/>
      <c r="K74" s="70" t="s">
        <v>345</v>
      </c>
      <c r="L74" s="70"/>
    </row>
    <row r="75" spans="2:12" s="4" customFormat="1" ht="12.75">
      <c r="I75" s="69"/>
      <c r="J75" s="69"/>
    </row>
    <row r="76" spans="2:12" s="4" customFormat="1" ht="12.75">
      <c r="C76" s="4" t="s">
        <v>243</v>
      </c>
    </row>
    <row r="77" spans="2:12" s="4" customFormat="1" thickBot="1">
      <c r="D77" s="4" t="s">
        <v>167</v>
      </c>
      <c r="I77" s="69" t="s">
        <v>344</v>
      </c>
      <c r="J77" s="69"/>
    </row>
    <row r="78" spans="2:12" s="4" customFormat="1" ht="12.75">
      <c r="D78" s="75"/>
      <c r="E78" s="75" t="s">
        <v>165</v>
      </c>
      <c r="F78" s="75"/>
      <c r="G78" s="75"/>
      <c r="H78" s="75"/>
      <c r="I78" s="76" t="s">
        <v>344</v>
      </c>
      <c r="J78" s="69"/>
    </row>
    <row r="79" spans="2:12" s="4" customFormat="1" ht="12.75"/>
    <row r="80" spans="2:12" s="4" customFormat="1" ht="12.75"/>
    <row r="81" spans="2:11" ht="14.25">
      <c r="B81" s="68" t="s">
        <v>245</v>
      </c>
      <c r="D81" s="68"/>
      <c r="E81" s="68"/>
      <c r="F81" s="68"/>
      <c r="G81" s="68"/>
      <c r="H81" s="68"/>
      <c r="I81" s="68"/>
      <c r="J81" s="68"/>
      <c r="K81" s="68"/>
    </row>
    <row r="82" spans="2:11">
      <c r="C82" s="4" t="s">
        <v>246</v>
      </c>
    </row>
    <row r="83" spans="2:11" s="4" customFormat="1" ht="7.5" customHeight="1"/>
    <row r="84" spans="2:11" s="4" customFormat="1" ht="12.75">
      <c r="C84" s="4" t="s">
        <v>247</v>
      </c>
    </row>
    <row r="85" spans="2:11" s="4" customFormat="1" ht="12.75">
      <c r="J85" s="69" t="s">
        <v>170</v>
      </c>
    </row>
    <row r="86" spans="2:11" s="4" customFormat="1" ht="12.75">
      <c r="C86" s="222"/>
      <c r="D86" s="222"/>
      <c r="E86" s="222" t="s">
        <v>171</v>
      </c>
      <c r="F86" s="222"/>
      <c r="G86" s="222" t="s">
        <v>172</v>
      </c>
      <c r="H86" s="222"/>
      <c r="I86" s="222" t="s">
        <v>155</v>
      </c>
      <c r="J86" s="222"/>
    </row>
    <row r="87" spans="2:11" s="4" customFormat="1" ht="12.75">
      <c r="C87" s="220" t="s">
        <v>173</v>
      </c>
      <c r="D87" s="220"/>
      <c r="E87" s="221">
        <v>870982281</v>
      </c>
      <c r="F87" s="221"/>
      <c r="G87" s="221">
        <v>538360115</v>
      </c>
      <c r="H87" s="221"/>
      <c r="I87" s="221">
        <f t="shared" ref="I87:I92" si="0">E87-G87</f>
        <v>332622166</v>
      </c>
      <c r="J87" s="221"/>
    </row>
    <row r="88" spans="2:11" s="4" customFormat="1" ht="12.75">
      <c r="C88" s="220" t="s">
        <v>157</v>
      </c>
      <c r="D88" s="220"/>
      <c r="E88" s="221">
        <v>204425685</v>
      </c>
      <c r="F88" s="221"/>
      <c r="G88" s="221">
        <v>194665020</v>
      </c>
      <c r="H88" s="221"/>
      <c r="I88" s="221">
        <f t="shared" si="0"/>
        <v>9760665</v>
      </c>
      <c r="J88" s="221"/>
    </row>
    <row r="89" spans="2:11" s="4" customFormat="1" ht="12.75">
      <c r="C89" s="220" t="s">
        <v>175</v>
      </c>
      <c r="D89" s="220"/>
      <c r="E89" s="221">
        <v>93386235</v>
      </c>
      <c r="F89" s="221"/>
      <c r="G89" s="221">
        <v>77123281</v>
      </c>
      <c r="H89" s="221"/>
      <c r="I89" s="221">
        <f t="shared" si="0"/>
        <v>16262954</v>
      </c>
      <c r="J89" s="221"/>
    </row>
    <row r="90" spans="2:11" s="4" customFormat="1" ht="12.75">
      <c r="C90" s="220" t="s">
        <v>176</v>
      </c>
      <c r="D90" s="220"/>
      <c r="E90" s="221">
        <v>2114762</v>
      </c>
      <c r="F90" s="221"/>
      <c r="G90" s="221">
        <v>1847113</v>
      </c>
      <c r="H90" s="221"/>
      <c r="I90" s="221">
        <f t="shared" si="0"/>
        <v>267649</v>
      </c>
      <c r="J90" s="221"/>
    </row>
    <row r="91" spans="2:11" s="4" customFormat="1" ht="12.75">
      <c r="C91" s="220" t="s">
        <v>250</v>
      </c>
      <c r="D91" s="220"/>
      <c r="E91" s="221">
        <v>17889493</v>
      </c>
      <c r="F91" s="221"/>
      <c r="G91" s="221">
        <v>16946766</v>
      </c>
      <c r="H91" s="221"/>
      <c r="I91" s="221">
        <f t="shared" si="0"/>
        <v>942727</v>
      </c>
      <c r="J91" s="221"/>
    </row>
    <row r="92" spans="2:11" s="4" customFormat="1" ht="12.75">
      <c r="C92" s="220" t="s">
        <v>178</v>
      </c>
      <c r="D92" s="220"/>
      <c r="E92" s="221">
        <v>86264275</v>
      </c>
      <c r="F92" s="221"/>
      <c r="G92" s="221">
        <v>63808846</v>
      </c>
      <c r="H92" s="221"/>
      <c r="I92" s="221">
        <f t="shared" si="0"/>
        <v>22455429</v>
      </c>
      <c r="J92" s="221"/>
    </row>
    <row r="93" spans="2:11" s="4" customFormat="1" ht="12.75">
      <c r="C93" s="222" t="s">
        <v>158</v>
      </c>
      <c r="D93" s="222"/>
      <c r="E93" s="221">
        <f>SUM(E87:F92)</f>
        <v>1275062731</v>
      </c>
      <c r="F93" s="221"/>
      <c r="G93" s="221">
        <f>SUM(G87:H92)</f>
        <v>892751141</v>
      </c>
      <c r="H93" s="221"/>
      <c r="I93" s="221">
        <f>SUM(I87:J92)</f>
        <v>382311590</v>
      </c>
      <c r="J93" s="221"/>
    </row>
    <row r="94" spans="2:11" s="4" customFormat="1" ht="13.5" customHeight="1"/>
    <row r="95" spans="2:11" s="4" customFormat="1" ht="13.5" customHeight="1"/>
    <row r="96" spans="2:11" ht="17.25" customHeight="1">
      <c r="B96" s="68" t="s">
        <v>251</v>
      </c>
      <c r="D96" s="68"/>
      <c r="E96" s="68"/>
      <c r="F96" s="68"/>
      <c r="G96" s="68"/>
      <c r="H96" s="68"/>
      <c r="I96" s="68"/>
      <c r="J96" s="68"/>
      <c r="K96" s="68"/>
    </row>
    <row r="97" spans="2:13">
      <c r="C97" s="4" t="s">
        <v>246</v>
      </c>
    </row>
    <row r="98" spans="2:13" s="4" customFormat="1" ht="6.75" customHeight="1"/>
    <row r="99" spans="2:13" s="4" customFormat="1" ht="12.75">
      <c r="C99" s="4" t="s">
        <v>252</v>
      </c>
    </row>
    <row r="100" spans="2:13" s="4" customFormat="1" ht="12.75">
      <c r="K100" s="69" t="s">
        <v>170</v>
      </c>
    </row>
    <row r="101" spans="2:13" s="4" customFormat="1" ht="12.75">
      <c r="C101" s="213"/>
      <c r="D101" s="214"/>
      <c r="E101" s="213" t="s">
        <v>253</v>
      </c>
      <c r="F101" s="214"/>
      <c r="G101" s="213" t="s">
        <v>254</v>
      </c>
      <c r="H101" s="218"/>
      <c r="I101" s="214"/>
      <c r="J101" s="213" t="s">
        <v>255</v>
      </c>
      <c r="K101" s="214"/>
    </row>
    <row r="102" spans="2:13" s="4" customFormat="1" ht="12.75">
      <c r="C102" s="215"/>
      <c r="D102" s="216"/>
      <c r="E102" s="213"/>
      <c r="F102" s="214"/>
      <c r="G102" s="213"/>
      <c r="H102" s="218"/>
      <c r="I102" s="214"/>
      <c r="J102" s="213"/>
      <c r="K102" s="214"/>
      <c r="L102" s="219" t="s">
        <v>346</v>
      </c>
      <c r="M102" s="219"/>
    </row>
    <row r="103" spans="2:13" s="4" customFormat="1" ht="12.75">
      <c r="C103" s="215"/>
      <c r="D103" s="216"/>
      <c r="E103" s="213"/>
      <c r="F103" s="214"/>
      <c r="G103" s="213"/>
      <c r="H103" s="218"/>
      <c r="I103" s="214"/>
      <c r="J103" s="213"/>
      <c r="K103" s="214"/>
    </row>
    <row r="104" spans="2:13" s="4" customFormat="1" ht="12.75">
      <c r="C104" s="215"/>
      <c r="D104" s="216"/>
      <c r="E104" s="213"/>
      <c r="F104" s="214"/>
      <c r="G104" s="213"/>
      <c r="H104" s="218"/>
      <c r="I104" s="214"/>
      <c r="J104" s="213"/>
      <c r="K104" s="214"/>
    </row>
    <row r="105" spans="2:13" s="4" customFormat="1" ht="12.75">
      <c r="C105" s="213" t="s">
        <v>257</v>
      </c>
      <c r="D105" s="214"/>
      <c r="E105" s="213"/>
      <c r="F105" s="214"/>
      <c r="G105" s="213"/>
      <c r="H105" s="218"/>
      <c r="I105" s="214"/>
      <c r="J105" s="213"/>
      <c r="K105" s="214"/>
    </row>
    <row r="106" spans="2:13" s="4" customFormat="1" ht="12.75">
      <c r="C106" s="77"/>
      <c r="D106" s="77"/>
      <c r="E106" s="77"/>
      <c r="F106" s="77"/>
      <c r="G106" s="77"/>
      <c r="H106" s="77"/>
      <c r="I106" s="77"/>
      <c r="J106" s="77"/>
      <c r="K106" s="77"/>
    </row>
    <row r="107" spans="2:13" s="4" customFormat="1" ht="12.75">
      <c r="C107" s="77"/>
      <c r="D107" s="77"/>
      <c r="E107" s="77"/>
      <c r="F107" s="77"/>
      <c r="G107" s="77"/>
      <c r="H107" s="77"/>
      <c r="I107" s="77"/>
      <c r="J107" s="77"/>
      <c r="K107" s="77"/>
    </row>
    <row r="108" spans="2:13" ht="14.25">
      <c r="B108" s="68" t="s">
        <v>258</v>
      </c>
      <c r="D108" s="68"/>
      <c r="E108" s="68"/>
      <c r="F108" s="68"/>
      <c r="G108" s="68"/>
      <c r="H108" s="68"/>
      <c r="I108" s="68"/>
      <c r="J108" s="68"/>
      <c r="K108" s="68"/>
    </row>
    <row r="109" spans="2:13" s="4" customFormat="1" ht="7.5" customHeight="1"/>
    <row r="110" spans="2:13" s="4" customFormat="1" ht="12.75">
      <c r="C110" s="4" t="s">
        <v>259</v>
      </c>
    </row>
    <row r="111" spans="2:13" s="4" customFormat="1" ht="12.75">
      <c r="J111" s="69" t="s">
        <v>170</v>
      </c>
    </row>
    <row r="112" spans="2:13" s="4" customFormat="1" ht="12.75">
      <c r="C112" s="213" t="s">
        <v>260</v>
      </c>
      <c r="D112" s="214"/>
      <c r="E112" s="213" t="s">
        <v>261</v>
      </c>
      <c r="F112" s="214"/>
      <c r="G112" s="213" t="s">
        <v>262</v>
      </c>
      <c r="H112" s="214"/>
      <c r="I112" s="213" t="s">
        <v>263</v>
      </c>
      <c r="J112" s="214"/>
    </row>
    <row r="113" spans="2:13" s="4" customFormat="1" ht="12.75">
      <c r="C113" s="215"/>
      <c r="D113" s="216"/>
      <c r="E113" s="213"/>
      <c r="F113" s="214"/>
      <c r="G113" s="213"/>
      <c r="H113" s="214"/>
      <c r="I113" s="213"/>
      <c r="J113" s="214"/>
      <c r="L113" s="217" t="s">
        <v>3</v>
      </c>
      <c r="M113" s="217"/>
    </row>
    <row r="114" spans="2:13" s="4" customFormat="1" ht="12.75">
      <c r="C114" s="215"/>
      <c r="D114" s="216"/>
      <c r="E114" s="213"/>
      <c r="F114" s="214"/>
      <c r="G114" s="213"/>
      <c r="H114" s="214"/>
      <c r="I114" s="213"/>
      <c r="J114" s="214"/>
    </row>
    <row r="115" spans="2:13" s="4" customFormat="1" ht="12.75">
      <c r="C115" s="209"/>
      <c r="D115" s="210"/>
      <c r="E115" s="211"/>
      <c r="F115" s="212"/>
      <c r="G115" s="211"/>
      <c r="H115" s="212"/>
      <c r="I115" s="211"/>
      <c r="J115" s="212"/>
    </row>
    <row r="116" spans="2:13" s="4" customFormat="1" ht="13.5" customHeight="1">
      <c r="C116" s="213" t="s">
        <v>257</v>
      </c>
      <c r="D116" s="214"/>
      <c r="E116" s="213"/>
      <c r="F116" s="214"/>
      <c r="G116" s="213"/>
      <c r="H116" s="214"/>
      <c r="I116" s="213"/>
      <c r="J116" s="214"/>
    </row>
    <row r="117" spans="2:13" s="4" customFormat="1" ht="13.5" customHeight="1"/>
    <row r="118" spans="2:13" s="4" customFormat="1" ht="12.75"/>
    <row r="119" spans="2:13" ht="14.25">
      <c r="B119" s="68" t="s">
        <v>320</v>
      </c>
      <c r="C119" s="68"/>
      <c r="D119" s="68"/>
      <c r="E119" s="68"/>
      <c r="F119" s="68"/>
      <c r="G119" s="68"/>
      <c r="H119" s="68"/>
      <c r="I119" s="68"/>
      <c r="J119" s="68"/>
    </row>
    <row r="120" spans="2:13" s="4" customFormat="1" ht="7.5" customHeight="1"/>
    <row r="121" spans="2:13" s="4" customFormat="1" ht="12.75">
      <c r="C121" s="4" t="s">
        <v>347</v>
      </c>
    </row>
    <row r="122" spans="2:13" s="4" customFormat="1" ht="12.75"/>
    <row r="123" spans="2:13" s="4" customFormat="1" ht="12.75">
      <c r="D123" s="4" t="s">
        <v>348</v>
      </c>
      <c r="E123" s="2"/>
      <c r="F123" s="45">
        <v>1047600</v>
      </c>
      <c r="G123" s="2" t="s">
        <v>163</v>
      </c>
      <c r="H123" s="69"/>
    </row>
    <row r="124" spans="2:13" s="4" customFormat="1" thickBot="1">
      <c r="D124" s="4" t="s">
        <v>349</v>
      </c>
      <c r="E124" s="46"/>
      <c r="F124" s="47">
        <v>2988000</v>
      </c>
      <c r="G124" s="2" t="s">
        <v>163</v>
      </c>
      <c r="H124" s="69"/>
    </row>
    <row r="125" spans="2:13" s="4" customFormat="1" ht="13.5" customHeight="1">
      <c r="D125" s="75" t="s">
        <v>158</v>
      </c>
      <c r="F125" s="154">
        <f>SUM(F123:F124)</f>
        <v>4035600</v>
      </c>
      <c r="G125" s="2" t="s">
        <v>163</v>
      </c>
      <c r="H125" s="69"/>
    </row>
    <row r="126" spans="2:13" s="4" customFormat="1" ht="12.75"/>
    <row r="127" spans="2:13" ht="14.25">
      <c r="B127" s="68" t="s">
        <v>322</v>
      </c>
      <c r="C127" s="68"/>
      <c r="D127" s="68"/>
      <c r="E127" s="68"/>
      <c r="F127" s="68"/>
      <c r="G127" s="68"/>
      <c r="H127" s="68"/>
      <c r="I127" s="68"/>
      <c r="J127" s="68"/>
    </row>
    <row r="128" spans="2:13" s="4" customFormat="1" ht="7.5" customHeight="1"/>
    <row r="129" spans="2:11" s="4" customFormat="1" ht="12.75">
      <c r="C129" s="4" t="s">
        <v>3</v>
      </c>
    </row>
    <row r="130" spans="2:11" s="4" customFormat="1" ht="12.75"/>
    <row r="131" spans="2:11" s="4" customFormat="1" ht="12.75"/>
    <row r="132" spans="2:11" ht="14.25">
      <c r="B132" s="68" t="s">
        <v>323</v>
      </c>
      <c r="D132" s="68"/>
      <c r="E132" s="68"/>
      <c r="F132" s="68"/>
      <c r="G132" s="68"/>
      <c r="H132" s="68"/>
      <c r="I132" s="68"/>
      <c r="J132" s="68"/>
      <c r="K132" s="68"/>
    </row>
    <row r="133" spans="2:11" ht="14.25">
      <c r="B133" s="68" t="s">
        <v>195</v>
      </c>
      <c r="D133" s="68"/>
      <c r="E133" s="68"/>
      <c r="F133" s="68"/>
      <c r="G133" s="68"/>
      <c r="H133" s="68"/>
      <c r="I133" s="68"/>
      <c r="J133" s="68"/>
      <c r="K133" s="68"/>
    </row>
    <row r="134" spans="2:11" s="4" customFormat="1" ht="6" customHeight="1"/>
    <row r="135" spans="2:11" s="4" customFormat="1" ht="11.25" customHeight="1"/>
    <row r="136" spans="2:11" s="4" customFormat="1" ht="12.75">
      <c r="C136" s="4" t="s">
        <v>3</v>
      </c>
    </row>
    <row r="137" spans="2:11" s="4" customFormat="1" ht="12.75"/>
    <row r="138" spans="2:11" s="4" customFormat="1" ht="12.75"/>
    <row r="139" spans="2:11" s="4" customFormat="1" ht="12.75"/>
    <row r="140" spans="2:11" s="4" customFormat="1" ht="12.75"/>
    <row r="141" spans="2:11" s="4" customFormat="1" ht="12.75"/>
    <row r="142" spans="2:11" s="4" customFormat="1" ht="12.75"/>
  </sheetData>
  <mergeCells count="110">
    <mergeCell ref="C3:L3"/>
    <mergeCell ref="C6:K6"/>
    <mergeCell ref="C29:K29"/>
    <mergeCell ref="C33:K33"/>
    <mergeCell ref="C37:K37"/>
    <mergeCell ref="C52:D52"/>
    <mergeCell ref="E52:F52"/>
    <mergeCell ref="G52:H52"/>
    <mergeCell ref="I52:J52"/>
    <mergeCell ref="K52:L52"/>
    <mergeCell ref="C53:D53"/>
    <mergeCell ref="E53:F53"/>
    <mergeCell ref="G53:H53"/>
    <mergeCell ref="I53:J53"/>
    <mergeCell ref="K53:L53"/>
    <mergeCell ref="C54:D54"/>
    <mergeCell ref="E54:F54"/>
    <mergeCell ref="G54:H54"/>
    <mergeCell ref="I54:J54"/>
    <mergeCell ref="K54:L54"/>
    <mergeCell ref="K57:L57"/>
    <mergeCell ref="C60:K60"/>
    <mergeCell ref="C55:D55"/>
    <mergeCell ref="E55:F55"/>
    <mergeCell ref="G55:H55"/>
    <mergeCell ref="I55:J55"/>
    <mergeCell ref="K55:L55"/>
    <mergeCell ref="C56:D56"/>
    <mergeCell ref="E56:F56"/>
    <mergeCell ref="G56:H56"/>
    <mergeCell ref="I56:J56"/>
    <mergeCell ref="K56:L56"/>
    <mergeCell ref="C86:D86"/>
    <mergeCell ref="E86:F86"/>
    <mergeCell ref="G86:H86"/>
    <mergeCell ref="I86:J86"/>
    <mergeCell ref="C87:D87"/>
    <mergeCell ref="E87:F87"/>
    <mergeCell ref="G87:H87"/>
    <mergeCell ref="I87:J87"/>
    <mergeCell ref="C57:D57"/>
    <mergeCell ref="E57:F57"/>
    <mergeCell ref="G57:H57"/>
    <mergeCell ref="I57:J57"/>
    <mergeCell ref="C90:D90"/>
    <mergeCell ref="E90:F90"/>
    <mergeCell ref="G90:H90"/>
    <mergeCell ref="I90:J90"/>
    <mergeCell ref="C91:D91"/>
    <mergeCell ref="E91:F91"/>
    <mergeCell ref="G91:H91"/>
    <mergeCell ref="I91:J91"/>
    <mergeCell ref="C88:D88"/>
    <mergeCell ref="E88:F88"/>
    <mergeCell ref="G88:H88"/>
    <mergeCell ref="I88:J88"/>
    <mergeCell ref="C89:D89"/>
    <mergeCell ref="E89:F89"/>
    <mergeCell ref="G89:H89"/>
    <mergeCell ref="I89:J89"/>
    <mergeCell ref="C101:D101"/>
    <mergeCell ref="E101:F101"/>
    <mergeCell ref="G101:I101"/>
    <mergeCell ref="J101:K101"/>
    <mergeCell ref="C102:D102"/>
    <mergeCell ref="E102:F102"/>
    <mergeCell ref="G102:I102"/>
    <mergeCell ref="J102:K102"/>
    <mergeCell ref="C92:D92"/>
    <mergeCell ref="E92:F92"/>
    <mergeCell ref="G92:H92"/>
    <mergeCell ref="I92:J92"/>
    <mergeCell ref="C93:D93"/>
    <mergeCell ref="E93:F93"/>
    <mergeCell ref="G93:H93"/>
    <mergeCell ref="I93:J93"/>
    <mergeCell ref="L102:M102"/>
    <mergeCell ref="C103:D103"/>
    <mergeCell ref="E103:F103"/>
    <mergeCell ref="G103:I103"/>
    <mergeCell ref="J103:K103"/>
    <mergeCell ref="C104:D104"/>
    <mergeCell ref="E104:F104"/>
    <mergeCell ref="G104:I104"/>
    <mergeCell ref="J104:K104"/>
    <mergeCell ref="L113:M113"/>
    <mergeCell ref="C114:D114"/>
    <mergeCell ref="E114:F114"/>
    <mergeCell ref="G114:H114"/>
    <mergeCell ref="I114:J114"/>
    <mergeCell ref="C105:D105"/>
    <mergeCell ref="E105:F105"/>
    <mergeCell ref="G105:I105"/>
    <mergeCell ref="J105:K105"/>
    <mergeCell ref="C112:D112"/>
    <mergeCell ref="E112:F112"/>
    <mergeCell ref="G112:H112"/>
    <mergeCell ref="I112:J112"/>
    <mergeCell ref="C115:D115"/>
    <mergeCell ref="E115:F115"/>
    <mergeCell ref="G115:H115"/>
    <mergeCell ref="I115:J115"/>
    <mergeCell ref="C116:D116"/>
    <mergeCell ref="E116:F116"/>
    <mergeCell ref="G116:H116"/>
    <mergeCell ref="I116:J116"/>
    <mergeCell ref="C113:D113"/>
    <mergeCell ref="E113:F113"/>
    <mergeCell ref="G113:H113"/>
    <mergeCell ref="I113:J113"/>
  </mergeCells>
  <phoneticPr fontId="4"/>
  <printOptions horizontalCentered="1"/>
  <pageMargins left="0.78740157480314965" right="0" top="0.43307086614173229" bottom="0" header="0" footer="0"/>
  <pageSetup paperSize="9" scale="95" firstPageNumber="31" orientation="portrait" useFirstPageNumber="1" r:id="rId1"/>
  <rowBreaks count="1" manualBreakCount="1">
    <brk id="64" max="12"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F67D3-2C91-4452-BDEF-10D9137C7C95}">
  <dimension ref="B1:M139"/>
  <sheetViews>
    <sheetView view="pageBreakPreview" zoomScaleNormal="100" zoomScaleSheetLayoutView="100" workbookViewId="0">
      <selection activeCell="C3" sqref="C3:L3"/>
    </sheetView>
  </sheetViews>
  <sheetFormatPr defaultRowHeight="13.5"/>
  <cols>
    <col min="1" max="1" width="3.5" customWidth="1"/>
    <col min="2" max="2" width="5" customWidth="1"/>
    <col min="3" max="3" width="6.875" customWidth="1"/>
    <col min="4" max="4" width="9.25" customWidth="1"/>
    <col min="5" max="12" width="8.5" customWidth="1"/>
    <col min="13" max="13" width="7.125" customWidth="1"/>
    <col min="257" max="257" width="3.5" customWidth="1"/>
    <col min="258" max="258" width="5" customWidth="1"/>
    <col min="259" max="259" width="6.875" customWidth="1"/>
    <col min="260" max="260" width="9.25" customWidth="1"/>
    <col min="261" max="268" width="8.5" customWidth="1"/>
    <col min="269" max="269" width="7.125" customWidth="1"/>
    <col min="513" max="513" width="3.5" customWidth="1"/>
    <col min="514" max="514" width="5" customWidth="1"/>
    <col min="515" max="515" width="6.875" customWidth="1"/>
    <col min="516" max="516" width="9.25" customWidth="1"/>
    <col min="517" max="524" width="8.5" customWidth="1"/>
    <col min="525" max="525" width="7.125" customWidth="1"/>
    <col min="769" max="769" width="3.5" customWidth="1"/>
    <col min="770" max="770" width="5" customWidth="1"/>
    <col min="771" max="771" width="6.875" customWidth="1"/>
    <col min="772" max="772" width="9.25" customWidth="1"/>
    <col min="773" max="780" width="8.5" customWidth="1"/>
    <col min="781" max="781" width="7.125" customWidth="1"/>
    <col min="1025" max="1025" width="3.5" customWidth="1"/>
    <col min="1026" max="1026" width="5" customWidth="1"/>
    <col min="1027" max="1027" width="6.875" customWidth="1"/>
    <col min="1028" max="1028" width="9.25" customWidth="1"/>
    <col min="1029" max="1036" width="8.5" customWidth="1"/>
    <col min="1037" max="1037" width="7.125" customWidth="1"/>
    <col min="1281" max="1281" width="3.5" customWidth="1"/>
    <col min="1282" max="1282" width="5" customWidth="1"/>
    <col min="1283" max="1283" width="6.875" customWidth="1"/>
    <col min="1284" max="1284" width="9.25" customWidth="1"/>
    <col min="1285" max="1292" width="8.5" customWidth="1"/>
    <col min="1293" max="1293" width="7.125" customWidth="1"/>
    <col min="1537" max="1537" width="3.5" customWidth="1"/>
    <col min="1538" max="1538" width="5" customWidth="1"/>
    <col min="1539" max="1539" width="6.875" customWidth="1"/>
    <col min="1540" max="1540" width="9.25" customWidth="1"/>
    <col min="1541" max="1548" width="8.5" customWidth="1"/>
    <col min="1549" max="1549" width="7.125" customWidth="1"/>
    <col min="1793" max="1793" width="3.5" customWidth="1"/>
    <col min="1794" max="1794" width="5" customWidth="1"/>
    <col min="1795" max="1795" width="6.875" customWidth="1"/>
    <col min="1796" max="1796" width="9.25" customWidth="1"/>
    <col min="1797" max="1804" width="8.5" customWidth="1"/>
    <col min="1805" max="1805" width="7.125" customWidth="1"/>
    <col min="2049" max="2049" width="3.5" customWidth="1"/>
    <col min="2050" max="2050" width="5" customWidth="1"/>
    <col min="2051" max="2051" width="6.875" customWidth="1"/>
    <col min="2052" max="2052" width="9.25" customWidth="1"/>
    <col min="2053" max="2060" width="8.5" customWidth="1"/>
    <col min="2061" max="2061" width="7.125" customWidth="1"/>
    <col min="2305" max="2305" width="3.5" customWidth="1"/>
    <col min="2306" max="2306" width="5" customWidth="1"/>
    <col min="2307" max="2307" width="6.875" customWidth="1"/>
    <col min="2308" max="2308" width="9.25" customWidth="1"/>
    <col min="2309" max="2316" width="8.5" customWidth="1"/>
    <col min="2317" max="2317" width="7.125" customWidth="1"/>
    <col min="2561" max="2561" width="3.5" customWidth="1"/>
    <col min="2562" max="2562" width="5" customWidth="1"/>
    <col min="2563" max="2563" width="6.875" customWidth="1"/>
    <col min="2564" max="2564" width="9.25" customWidth="1"/>
    <col min="2565" max="2572" width="8.5" customWidth="1"/>
    <col min="2573" max="2573" width="7.125" customWidth="1"/>
    <col min="2817" max="2817" width="3.5" customWidth="1"/>
    <col min="2818" max="2818" width="5" customWidth="1"/>
    <col min="2819" max="2819" width="6.875" customWidth="1"/>
    <col min="2820" max="2820" width="9.25" customWidth="1"/>
    <col min="2821" max="2828" width="8.5" customWidth="1"/>
    <col min="2829" max="2829" width="7.125" customWidth="1"/>
    <col min="3073" max="3073" width="3.5" customWidth="1"/>
    <col min="3074" max="3074" width="5" customWidth="1"/>
    <col min="3075" max="3075" width="6.875" customWidth="1"/>
    <col min="3076" max="3076" width="9.25" customWidth="1"/>
    <col min="3077" max="3084" width="8.5" customWidth="1"/>
    <col min="3085" max="3085" width="7.125" customWidth="1"/>
    <col min="3329" max="3329" width="3.5" customWidth="1"/>
    <col min="3330" max="3330" width="5" customWidth="1"/>
    <col min="3331" max="3331" width="6.875" customWidth="1"/>
    <col min="3332" max="3332" width="9.25" customWidth="1"/>
    <col min="3333" max="3340" width="8.5" customWidth="1"/>
    <col min="3341" max="3341" width="7.125" customWidth="1"/>
    <col min="3585" max="3585" width="3.5" customWidth="1"/>
    <col min="3586" max="3586" width="5" customWidth="1"/>
    <col min="3587" max="3587" width="6.875" customWidth="1"/>
    <col min="3588" max="3588" width="9.25" customWidth="1"/>
    <col min="3589" max="3596" width="8.5" customWidth="1"/>
    <col min="3597" max="3597" width="7.125" customWidth="1"/>
    <col min="3841" max="3841" width="3.5" customWidth="1"/>
    <col min="3842" max="3842" width="5" customWidth="1"/>
    <col min="3843" max="3843" width="6.875" customWidth="1"/>
    <col min="3844" max="3844" width="9.25" customWidth="1"/>
    <col min="3845" max="3852" width="8.5" customWidth="1"/>
    <col min="3853" max="3853" width="7.125" customWidth="1"/>
    <col min="4097" max="4097" width="3.5" customWidth="1"/>
    <col min="4098" max="4098" width="5" customWidth="1"/>
    <col min="4099" max="4099" width="6.875" customWidth="1"/>
    <col min="4100" max="4100" width="9.25" customWidth="1"/>
    <col min="4101" max="4108" width="8.5" customWidth="1"/>
    <col min="4109" max="4109" width="7.125" customWidth="1"/>
    <col min="4353" max="4353" width="3.5" customWidth="1"/>
    <col min="4354" max="4354" width="5" customWidth="1"/>
    <col min="4355" max="4355" width="6.875" customWidth="1"/>
    <col min="4356" max="4356" width="9.25" customWidth="1"/>
    <col min="4357" max="4364" width="8.5" customWidth="1"/>
    <col min="4365" max="4365" width="7.125" customWidth="1"/>
    <col min="4609" max="4609" width="3.5" customWidth="1"/>
    <col min="4610" max="4610" width="5" customWidth="1"/>
    <col min="4611" max="4611" width="6.875" customWidth="1"/>
    <col min="4612" max="4612" width="9.25" customWidth="1"/>
    <col min="4613" max="4620" width="8.5" customWidth="1"/>
    <col min="4621" max="4621" width="7.125" customWidth="1"/>
    <col min="4865" max="4865" width="3.5" customWidth="1"/>
    <col min="4866" max="4866" width="5" customWidth="1"/>
    <col min="4867" max="4867" width="6.875" customWidth="1"/>
    <col min="4868" max="4868" width="9.25" customWidth="1"/>
    <col min="4869" max="4876" width="8.5" customWidth="1"/>
    <col min="4877" max="4877" width="7.125" customWidth="1"/>
    <col min="5121" max="5121" width="3.5" customWidth="1"/>
    <col min="5122" max="5122" width="5" customWidth="1"/>
    <col min="5123" max="5123" width="6.875" customWidth="1"/>
    <col min="5124" max="5124" width="9.25" customWidth="1"/>
    <col min="5125" max="5132" width="8.5" customWidth="1"/>
    <col min="5133" max="5133" width="7.125" customWidth="1"/>
    <col min="5377" max="5377" width="3.5" customWidth="1"/>
    <col min="5378" max="5378" width="5" customWidth="1"/>
    <col min="5379" max="5379" width="6.875" customWidth="1"/>
    <col min="5380" max="5380" width="9.25" customWidth="1"/>
    <col min="5381" max="5388" width="8.5" customWidth="1"/>
    <col min="5389" max="5389" width="7.125" customWidth="1"/>
    <col min="5633" max="5633" width="3.5" customWidth="1"/>
    <col min="5634" max="5634" width="5" customWidth="1"/>
    <col min="5635" max="5635" width="6.875" customWidth="1"/>
    <col min="5636" max="5636" width="9.25" customWidth="1"/>
    <col min="5637" max="5644" width="8.5" customWidth="1"/>
    <col min="5645" max="5645" width="7.125" customWidth="1"/>
    <col min="5889" max="5889" width="3.5" customWidth="1"/>
    <col min="5890" max="5890" width="5" customWidth="1"/>
    <col min="5891" max="5891" width="6.875" customWidth="1"/>
    <col min="5892" max="5892" width="9.25" customWidth="1"/>
    <col min="5893" max="5900" width="8.5" customWidth="1"/>
    <col min="5901" max="5901" width="7.125" customWidth="1"/>
    <col min="6145" max="6145" width="3.5" customWidth="1"/>
    <col min="6146" max="6146" width="5" customWidth="1"/>
    <col min="6147" max="6147" width="6.875" customWidth="1"/>
    <col min="6148" max="6148" width="9.25" customWidth="1"/>
    <col min="6149" max="6156" width="8.5" customWidth="1"/>
    <col min="6157" max="6157" width="7.125" customWidth="1"/>
    <col min="6401" max="6401" width="3.5" customWidth="1"/>
    <col min="6402" max="6402" width="5" customWidth="1"/>
    <col min="6403" max="6403" width="6.875" customWidth="1"/>
    <col min="6404" max="6404" width="9.25" customWidth="1"/>
    <col min="6405" max="6412" width="8.5" customWidth="1"/>
    <col min="6413" max="6413" width="7.125" customWidth="1"/>
    <col min="6657" max="6657" width="3.5" customWidth="1"/>
    <col min="6658" max="6658" width="5" customWidth="1"/>
    <col min="6659" max="6659" width="6.875" customWidth="1"/>
    <col min="6660" max="6660" width="9.25" customWidth="1"/>
    <col min="6661" max="6668" width="8.5" customWidth="1"/>
    <col min="6669" max="6669" width="7.125" customWidth="1"/>
    <col min="6913" max="6913" width="3.5" customWidth="1"/>
    <col min="6914" max="6914" width="5" customWidth="1"/>
    <col min="6915" max="6915" width="6.875" customWidth="1"/>
    <col min="6916" max="6916" width="9.25" customWidth="1"/>
    <col min="6917" max="6924" width="8.5" customWidth="1"/>
    <col min="6925" max="6925" width="7.125" customWidth="1"/>
    <col min="7169" max="7169" width="3.5" customWidth="1"/>
    <col min="7170" max="7170" width="5" customWidth="1"/>
    <col min="7171" max="7171" width="6.875" customWidth="1"/>
    <col min="7172" max="7172" width="9.25" customWidth="1"/>
    <col min="7173" max="7180" width="8.5" customWidth="1"/>
    <col min="7181" max="7181" width="7.125" customWidth="1"/>
    <col min="7425" max="7425" width="3.5" customWidth="1"/>
    <col min="7426" max="7426" width="5" customWidth="1"/>
    <col min="7427" max="7427" width="6.875" customWidth="1"/>
    <col min="7428" max="7428" width="9.25" customWidth="1"/>
    <col min="7429" max="7436" width="8.5" customWidth="1"/>
    <col min="7437" max="7437" width="7.125" customWidth="1"/>
    <col min="7681" max="7681" width="3.5" customWidth="1"/>
    <col min="7682" max="7682" width="5" customWidth="1"/>
    <col min="7683" max="7683" width="6.875" customWidth="1"/>
    <col min="7684" max="7684" width="9.25" customWidth="1"/>
    <col min="7685" max="7692" width="8.5" customWidth="1"/>
    <col min="7693" max="7693" width="7.125" customWidth="1"/>
    <col min="7937" max="7937" width="3.5" customWidth="1"/>
    <col min="7938" max="7938" width="5" customWidth="1"/>
    <col min="7939" max="7939" width="6.875" customWidth="1"/>
    <col min="7940" max="7940" width="9.25" customWidth="1"/>
    <col min="7941" max="7948" width="8.5" customWidth="1"/>
    <col min="7949" max="7949" width="7.125" customWidth="1"/>
    <col min="8193" max="8193" width="3.5" customWidth="1"/>
    <col min="8194" max="8194" width="5" customWidth="1"/>
    <col min="8195" max="8195" width="6.875" customWidth="1"/>
    <col min="8196" max="8196" width="9.25" customWidth="1"/>
    <col min="8197" max="8204" width="8.5" customWidth="1"/>
    <col min="8205" max="8205" width="7.125" customWidth="1"/>
    <col min="8449" max="8449" width="3.5" customWidth="1"/>
    <col min="8450" max="8450" width="5" customWidth="1"/>
    <col min="8451" max="8451" width="6.875" customWidth="1"/>
    <col min="8452" max="8452" width="9.25" customWidth="1"/>
    <col min="8453" max="8460" width="8.5" customWidth="1"/>
    <col min="8461" max="8461" width="7.125" customWidth="1"/>
    <col min="8705" max="8705" width="3.5" customWidth="1"/>
    <col min="8706" max="8706" width="5" customWidth="1"/>
    <col min="8707" max="8707" width="6.875" customWidth="1"/>
    <col min="8708" max="8708" width="9.25" customWidth="1"/>
    <col min="8709" max="8716" width="8.5" customWidth="1"/>
    <col min="8717" max="8717" width="7.125" customWidth="1"/>
    <col min="8961" max="8961" width="3.5" customWidth="1"/>
    <col min="8962" max="8962" width="5" customWidth="1"/>
    <col min="8963" max="8963" width="6.875" customWidth="1"/>
    <col min="8964" max="8964" width="9.25" customWidth="1"/>
    <col min="8965" max="8972" width="8.5" customWidth="1"/>
    <col min="8973" max="8973" width="7.125" customWidth="1"/>
    <col min="9217" max="9217" width="3.5" customWidth="1"/>
    <col min="9218" max="9218" width="5" customWidth="1"/>
    <col min="9219" max="9219" width="6.875" customWidth="1"/>
    <col min="9220" max="9220" width="9.25" customWidth="1"/>
    <col min="9221" max="9228" width="8.5" customWidth="1"/>
    <col min="9229" max="9229" width="7.125" customWidth="1"/>
    <col min="9473" max="9473" width="3.5" customWidth="1"/>
    <col min="9474" max="9474" width="5" customWidth="1"/>
    <col min="9475" max="9475" width="6.875" customWidth="1"/>
    <col min="9476" max="9476" width="9.25" customWidth="1"/>
    <col min="9477" max="9484" width="8.5" customWidth="1"/>
    <col min="9485" max="9485" width="7.125" customWidth="1"/>
    <col min="9729" max="9729" width="3.5" customWidth="1"/>
    <col min="9730" max="9730" width="5" customWidth="1"/>
    <col min="9731" max="9731" width="6.875" customWidth="1"/>
    <col min="9732" max="9732" width="9.25" customWidth="1"/>
    <col min="9733" max="9740" width="8.5" customWidth="1"/>
    <col min="9741" max="9741" width="7.125" customWidth="1"/>
    <col min="9985" max="9985" width="3.5" customWidth="1"/>
    <col min="9986" max="9986" width="5" customWidth="1"/>
    <col min="9987" max="9987" width="6.875" customWidth="1"/>
    <col min="9988" max="9988" width="9.25" customWidth="1"/>
    <col min="9989" max="9996" width="8.5" customWidth="1"/>
    <col min="9997" max="9997" width="7.125" customWidth="1"/>
    <col min="10241" max="10241" width="3.5" customWidth="1"/>
    <col min="10242" max="10242" width="5" customWidth="1"/>
    <col min="10243" max="10243" width="6.875" customWidth="1"/>
    <col min="10244" max="10244" width="9.25" customWidth="1"/>
    <col min="10245" max="10252" width="8.5" customWidth="1"/>
    <col min="10253" max="10253" width="7.125" customWidth="1"/>
    <col min="10497" max="10497" width="3.5" customWidth="1"/>
    <col min="10498" max="10498" width="5" customWidth="1"/>
    <col min="10499" max="10499" width="6.875" customWidth="1"/>
    <col min="10500" max="10500" width="9.25" customWidth="1"/>
    <col min="10501" max="10508" width="8.5" customWidth="1"/>
    <col min="10509" max="10509" width="7.125" customWidth="1"/>
    <col min="10753" max="10753" width="3.5" customWidth="1"/>
    <col min="10754" max="10754" width="5" customWidth="1"/>
    <col min="10755" max="10755" width="6.875" customWidth="1"/>
    <col min="10756" max="10756" width="9.25" customWidth="1"/>
    <col min="10757" max="10764" width="8.5" customWidth="1"/>
    <col min="10765" max="10765" width="7.125" customWidth="1"/>
    <col min="11009" max="11009" width="3.5" customWidth="1"/>
    <col min="11010" max="11010" width="5" customWidth="1"/>
    <col min="11011" max="11011" width="6.875" customWidth="1"/>
    <col min="11012" max="11012" width="9.25" customWidth="1"/>
    <col min="11013" max="11020" width="8.5" customWidth="1"/>
    <col min="11021" max="11021" width="7.125" customWidth="1"/>
    <col min="11265" max="11265" width="3.5" customWidth="1"/>
    <col min="11266" max="11266" width="5" customWidth="1"/>
    <col min="11267" max="11267" width="6.875" customWidth="1"/>
    <col min="11268" max="11268" width="9.25" customWidth="1"/>
    <col min="11269" max="11276" width="8.5" customWidth="1"/>
    <col min="11277" max="11277" width="7.125" customWidth="1"/>
    <col min="11521" max="11521" width="3.5" customWidth="1"/>
    <col min="11522" max="11522" width="5" customWidth="1"/>
    <col min="11523" max="11523" width="6.875" customWidth="1"/>
    <col min="11524" max="11524" width="9.25" customWidth="1"/>
    <col min="11525" max="11532" width="8.5" customWidth="1"/>
    <col min="11533" max="11533" width="7.125" customWidth="1"/>
    <col min="11777" max="11777" width="3.5" customWidth="1"/>
    <col min="11778" max="11778" width="5" customWidth="1"/>
    <col min="11779" max="11779" width="6.875" customWidth="1"/>
    <col min="11780" max="11780" width="9.25" customWidth="1"/>
    <col min="11781" max="11788" width="8.5" customWidth="1"/>
    <col min="11789" max="11789" width="7.125" customWidth="1"/>
    <col min="12033" max="12033" width="3.5" customWidth="1"/>
    <col min="12034" max="12034" width="5" customWidth="1"/>
    <col min="12035" max="12035" width="6.875" customWidth="1"/>
    <col min="12036" max="12036" width="9.25" customWidth="1"/>
    <col min="12037" max="12044" width="8.5" customWidth="1"/>
    <col min="12045" max="12045" width="7.125" customWidth="1"/>
    <col min="12289" max="12289" width="3.5" customWidth="1"/>
    <col min="12290" max="12290" width="5" customWidth="1"/>
    <col min="12291" max="12291" width="6.875" customWidth="1"/>
    <col min="12292" max="12292" width="9.25" customWidth="1"/>
    <col min="12293" max="12300" width="8.5" customWidth="1"/>
    <col min="12301" max="12301" width="7.125" customWidth="1"/>
    <col min="12545" max="12545" width="3.5" customWidth="1"/>
    <col min="12546" max="12546" width="5" customWidth="1"/>
    <col min="12547" max="12547" width="6.875" customWidth="1"/>
    <col min="12548" max="12548" width="9.25" customWidth="1"/>
    <col min="12549" max="12556" width="8.5" customWidth="1"/>
    <col min="12557" max="12557" width="7.125" customWidth="1"/>
    <col min="12801" max="12801" width="3.5" customWidth="1"/>
    <col min="12802" max="12802" width="5" customWidth="1"/>
    <col min="12803" max="12803" width="6.875" customWidth="1"/>
    <col min="12804" max="12804" width="9.25" customWidth="1"/>
    <col min="12805" max="12812" width="8.5" customWidth="1"/>
    <col min="12813" max="12813" width="7.125" customWidth="1"/>
    <col min="13057" max="13057" width="3.5" customWidth="1"/>
    <col min="13058" max="13058" width="5" customWidth="1"/>
    <col min="13059" max="13059" width="6.875" customWidth="1"/>
    <col min="13060" max="13060" width="9.25" customWidth="1"/>
    <col min="13061" max="13068" width="8.5" customWidth="1"/>
    <col min="13069" max="13069" width="7.125" customWidth="1"/>
    <col min="13313" max="13313" width="3.5" customWidth="1"/>
    <col min="13314" max="13314" width="5" customWidth="1"/>
    <col min="13315" max="13315" width="6.875" customWidth="1"/>
    <col min="13316" max="13316" width="9.25" customWidth="1"/>
    <col min="13317" max="13324" width="8.5" customWidth="1"/>
    <col min="13325" max="13325" width="7.125" customWidth="1"/>
    <col min="13569" max="13569" width="3.5" customWidth="1"/>
    <col min="13570" max="13570" width="5" customWidth="1"/>
    <col min="13571" max="13571" width="6.875" customWidth="1"/>
    <col min="13572" max="13572" width="9.25" customWidth="1"/>
    <col min="13573" max="13580" width="8.5" customWidth="1"/>
    <col min="13581" max="13581" width="7.125" customWidth="1"/>
    <col min="13825" max="13825" width="3.5" customWidth="1"/>
    <col min="13826" max="13826" width="5" customWidth="1"/>
    <col min="13827" max="13827" width="6.875" customWidth="1"/>
    <col min="13828" max="13828" width="9.25" customWidth="1"/>
    <col min="13829" max="13836" width="8.5" customWidth="1"/>
    <col min="13837" max="13837" width="7.125" customWidth="1"/>
    <col min="14081" max="14081" width="3.5" customWidth="1"/>
    <col min="14082" max="14082" width="5" customWidth="1"/>
    <col min="14083" max="14083" width="6.875" customWidth="1"/>
    <col min="14084" max="14084" width="9.25" customWidth="1"/>
    <col min="14085" max="14092" width="8.5" customWidth="1"/>
    <col min="14093" max="14093" width="7.125" customWidth="1"/>
    <col min="14337" max="14337" width="3.5" customWidth="1"/>
    <col min="14338" max="14338" width="5" customWidth="1"/>
    <col min="14339" max="14339" width="6.875" customWidth="1"/>
    <col min="14340" max="14340" width="9.25" customWidth="1"/>
    <col min="14341" max="14348" width="8.5" customWidth="1"/>
    <col min="14349" max="14349" width="7.125" customWidth="1"/>
    <col min="14593" max="14593" width="3.5" customWidth="1"/>
    <col min="14594" max="14594" width="5" customWidth="1"/>
    <col min="14595" max="14595" width="6.875" customWidth="1"/>
    <col min="14596" max="14596" width="9.25" customWidth="1"/>
    <col min="14597" max="14604" width="8.5" customWidth="1"/>
    <col min="14605" max="14605" width="7.125" customWidth="1"/>
    <col min="14849" max="14849" width="3.5" customWidth="1"/>
    <col min="14850" max="14850" width="5" customWidth="1"/>
    <col min="14851" max="14851" width="6.875" customWidth="1"/>
    <col min="14852" max="14852" width="9.25" customWidth="1"/>
    <col min="14853" max="14860" width="8.5" customWidth="1"/>
    <col min="14861" max="14861" width="7.125" customWidth="1"/>
    <col min="15105" max="15105" width="3.5" customWidth="1"/>
    <col min="15106" max="15106" width="5" customWidth="1"/>
    <col min="15107" max="15107" width="6.875" customWidth="1"/>
    <col min="15108" max="15108" width="9.25" customWidth="1"/>
    <col min="15109" max="15116" width="8.5" customWidth="1"/>
    <col min="15117" max="15117" width="7.125" customWidth="1"/>
    <col min="15361" max="15361" width="3.5" customWidth="1"/>
    <col min="15362" max="15362" width="5" customWidth="1"/>
    <col min="15363" max="15363" width="6.875" customWidth="1"/>
    <col min="15364" max="15364" width="9.25" customWidth="1"/>
    <col min="15365" max="15372" width="8.5" customWidth="1"/>
    <col min="15373" max="15373" width="7.125" customWidth="1"/>
    <col min="15617" max="15617" width="3.5" customWidth="1"/>
    <col min="15618" max="15618" width="5" customWidth="1"/>
    <col min="15619" max="15619" width="6.875" customWidth="1"/>
    <col min="15620" max="15620" width="9.25" customWidth="1"/>
    <col min="15621" max="15628" width="8.5" customWidth="1"/>
    <col min="15629" max="15629" width="7.125" customWidth="1"/>
    <col min="15873" max="15873" width="3.5" customWidth="1"/>
    <col min="15874" max="15874" width="5" customWidth="1"/>
    <col min="15875" max="15875" width="6.875" customWidth="1"/>
    <col min="15876" max="15876" width="9.25" customWidth="1"/>
    <col min="15877" max="15884" width="8.5" customWidth="1"/>
    <col min="15885" max="15885" width="7.125" customWidth="1"/>
    <col min="16129" max="16129" width="3.5" customWidth="1"/>
    <col min="16130" max="16130" width="5" customWidth="1"/>
    <col min="16131" max="16131" width="6.875" customWidth="1"/>
    <col min="16132" max="16132" width="9.25" customWidth="1"/>
    <col min="16133" max="16140" width="8.5" customWidth="1"/>
    <col min="16141" max="16141" width="7.125" customWidth="1"/>
  </cols>
  <sheetData>
    <row r="1" spans="2:13" ht="29.25" customHeight="1">
      <c r="L1" s="140" t="s">
        <v>208</v>
      </c>
    </row>
    <row r="2" spans="2:13" ht="16.5" customHeight="1">
      <c r="M2" s="141"/>
    </row>
    <row r="3" spans="2:13" ht="17.25">
      <c r="C3" s="177" t="s">
        <v>396</v>
      </c>
      <c r="D3" s="177"/>
      <c r="E3" s="177"/>
      <c r="F3" s="177"/>
      <c r="G3" s="177"/>
      <c r="H3" s="177"/>
      <c r="I3" s="177"/>
      <c r="J3" s="177"/>
      <c r="K3" s="177"/>
      <c r="L3" s="177"/>
    </row>
    <row r="4" spans="2:13" ht="17.25">
      <c r="C4" s="48"/>
      <c r="D4" s="48"/>
      <c r="E4" s="48"/>
      <c r="F4" s="48"/>
      <c r="G4" s="48"/>
      <c r="H4" s="48"/>
      <c r="I4" s="48"/>
      <c r="J4" s="48"/>
      <c r="K4" s="48"/>
    </row>
    <row r="6" spans="2:13" ht="14.25">
      <c r="B6" s="53" t="s">
        <v>210</v>
      </c>
      <c r="D6" s="53"/>
      <c r="E6" s="53"/>
      <c r="F6" s="53"/>
      <c r="G6" s="53"/>
      <c r="H6" s="53"/>
      <c r="I6" s="53"/>
      <c r="J6" s="53"/>
      <c r="K6" s="53"/>
    </row>
    <row r="7" spans="2:13" s="2" customFormat="1" ht="12.75">
      <c r="C7" s="196"/>
      <c r="D7" s="196"/>
      <c r="E7" s="196"/>
      <c r="F7" s="196"/>
      <c r="G7" s="196"/>
      <c r="H7" s="196"/>
      <c r="I7" s="196"/>
      <c r="J7" s="196"/>
      <c r="K7" s="196"/>
    </row>
    <row r="8" spans="2:13" s="2" customFormat="1" ht="12.75">
      <c r="C8" s="2" t="s">
        <v>211</v>
      </c>
    </row>
    <row r="9" spans="2:13" s="2" customFormat="1" ht="12.75">
      <c r="C9" s="3" t="s">
        <v>6</v>
      </c>
      <c r="D9" s="2" t="s">
        <v>3</v>
      </c>
    </row>
    <row r="10" spans="2:13" s="2" customFormat="1" ht="12.75">
      <c r="C10" s="3"/>
    </row>
    <row r="11" spans="2:13" s="2" customFormat="1" ht="12.75">
      <c r="C11" s="2" t="s">
        <v>212</v>
      </c>
    </row>
    <row r="12" spans="2:13" s="2" customFormat="1" ht="12.75">
      <c r="C12" s="3" t="s">
        <v>6</v>
      </c>
      <c r="D12" s="2" t="s">
        <v>3</v>
      </c>
    </row>
    <row r="13" spans="2:13" s="2" customFormat="1" ht="12.75"/>
    <row r="14" spans="2:13" s="2" customFormat="1" ht="12.75">
      <c r="C14" s="2" t="s">
        <v>213</v>
      </c>
    </row>
    <row r="15" spans="2:13" s="2" customFormat="1" ht="12.75">
      <c r="C15" s="3" t="s">
        <v>6</v>
      </c>
      <c r="D15" s="2" t="s">
        <v>214</v>
      </c>
    </row>
    <row r="16" spans="2:13" s="2" customFormat="1" ht="12.75">
      <c r="C16" s="3"/>
      <c r="D16" s="2" t="s">
        <v>291</v>
      </c>
    </row>
    <row r="17" spans="2:11" s="2" customFormat="1" ht="12.75">
      <c r="D17" s="2" t="s">
        <v>12</v>
      </c>
    </row>
    <row r="18" spans="2:11" s="2" customFormat="1" ht="12.75">
      <c r="D18" s="2" t="s">
        <v>13</v>
      </c>
    </row>
    <row r="19" spans="2:11" s="2" customFormat="1" ht="12.75"/>
    <row r="20" spans="2:11" s="2" customFormat="1" ht="12.75">
      <c r="C20" s="2" t="s">
        <v>217</v>
      </c>
    </row>
    <row r="21" spans="2:11" s="2" customFormat="1" ht="12.75">
      <c r="C21" s="3" t="s">
        <v>6</v>
      </c>
      <c r="D21" s="2" t="s">
        <v>15</v>
      </c>
      <c r="F21" s="2" t="s">
        <v>3</v>
      </c>
    </row>
    <row r="22" spans="2:11" s="2" customFormat="1" ht="12.75">
      <c r="C22" s="3" t="s">
        <v>6</v>
      </c>
      <c r="D22" s="2" t="s">
        <v>19</v>
      </c>
      <c r="F22" s="2" t="s">
        <v>218</v>
      </c>
    </row>
    <row r="23" spans="2:11" s="2" customFormat="1" ht="12.75">
      <c r="C23" s="3"/>
      <c r="F23" s="2" t="s">
        <v>219</v>
      </c>
    </row>
    <row r="24" spans="2:11" s="2" customFormat="1" ht="12.75">
      <c r="C24" s="3"/>
      <c r="F24" s="2" t="s">
        <v>220</v>
      </c>
    </row>
    <row r="25" spans="2:11" s="2" customFormat="1" ht="12.75">
      <c r="C25" s="3" t="s">
        <v>6</v>
      </c>
      <c r="D25" s="2" t="s">
        <v>22</v>
      </c>
      <c r="F25" s="2" t="s">
        <v>3</v>
      </c>
    </row>
    <row r="26" spans="2:11" s="2" customFormat="1" ht="12.75"/>
    <row r="27" spans="2:11" s="2" customFormat="1" ht="12.75"/>
    <row r="28" spans="2:11" s="2" customFormat="1" ht="12.75"/>
    <row r="29" spans="2:11" ht="14.25">
      <c r="B29" s="53" t="s">
        <v>221</v>
      </c>
      <c r="D29" s="53"/>
      <c r="E29" s="53"/>
      <c r="F29" s="53"/>
      <c r="G29" s="53"/>
      <c r="H29" s="53"/>
      <c r="I29" s="53"/>
      <c r="J29" s="53"/>
      <c r="K29" s="53"/>
    </row>
    <row r="30" spans="2:11" s="2" customFormat="1" ht="12.75">
      <c r="C30" s="3" t="s">
        <v>6</v>
      </c>
      <c r="D30" s="2" t="s">
        <v>3</v>
      </c>
    </row>
    <row r="31" spans="2:11" s="2" customFormat="1" ht="12.75">
      <c r="C31" s="196"/>
      <c r="D31" s="196"/>
      <c r="E31" s="196"/>
      <c r="F31" s="196"/>
      <c r="G31" s="196"/>
      <c r="H31" s="196"/>
      <c r="I31" s="196"/>
      <c r="J31" s="196"/>
      <c r="K31" s="196"/>
    </row>
    <row r="32" spans="2:11" s="2" customFormat="1" ht="12.75"/>
    <row r="33" spans="2:11" ht="14.25">
      <c r="B33" s="53" t="s">
        <v>222</v>
      </c>
      <c r="D33" s="53"/>
      <c r="E33" s="53"/>
      <c r="F33" s="53"/>
      <c r="G33" s="53"/>
      <c r="H33" s="53"/>
      <c r="I33" s="53"/>
      <c r="J33" s="53"/>
      <c r="K33" s="53"/>
    </row>
    <row r="34" spans="2:11" s="2" customFormat="1" ht="12.75">
      <c r="C34" s="8"/>
      <c r="D34" s="8"/>
      <c r="E34" s="8"/>
      <c r="F34" s="8"/>
      <c r="G34" s="8"/>
      <c r="H34" s="8"/>
      <c r="I34" s="8"/>
      <c r="J34" s="8"/>
      <c r="K34" s="8"/>
    </row>
    <row r="35" spans="2:11" s="2" customFormat="1" ht="12.75">
      <c r="C35" s="196" t="s">
        <v>397</v>
      </c>
      <c r="D35" s="196"/>
      <c r="E35" s="196"/>
      <c r="F35" s="196"/>
      <c r="G35" s="196"/>
      <c r="H35" s="196"/>
      <c r="I35" s="196"/>
      <c r="J35" s="196"/>
      <c r="K35" s="196"/>
    </row>
    <row r="36" spans="2:11" s="2" customFormat="1" ht="12.75"/>
    <row r="37" spans="2:11" s="2" customFormat="1" ht="12.75"/>
    <row r="38" spans="2:11" ht="24.75" customHeight="1">
      <c r="B38" s="54" t="s">
        <v>224</v>
      </c>
      <c r="D38" s="54"/>
      <c r="E38" s="54"/>
      <c r="F38" s="54"/>
      <c r="G38" s="54"/>
      <c r="H38" s="54"/>
      <c r="I38" s="54"/>
      <c r="J38" s="54"/>
      <c r="K38" s="54"/>
    </row>
    <row r="39" spans="2:11" s="4" customFormat="1" ht="16.5" customHeight="1">
      <c r="C39" s="207" t="s">
        <v>225</v>
      </c>
      <c r="D39" s="207"/>
      <c r="E39" s="207"/>
      <c r="F39" s="207"/>
      <c r="G39" s="207"/>
      <c r="H39" s="207"/>
      <c r="I39" s="207"/>
      <c r="J39" s="207"/>
      <c r="K39" s="207"/>
    </row>
    <row r="40" spans="2:11" s="2" customFormat="1" ht="14.25" customHeight="1">
      <c r="C40" s="64" t="s">
        <v>398</v>
      </c>
      <c r="D40" s="52"/>
      <c r="E40" s="52"/>
      <c r="F40" s="52"/>
      <c r="G40" s="52"/>
      <c r="H40" s="52"/>
      <c r="I40" s="52"/>
      <c r="J40" s="52"/>
      <c r="K40" s="52"/>
    </row>
    <row r="41" spans="2:11" s="2" customFormat="1" ht="15" customHeight="1">
      <c r="C41" s="65" t="s">
        <v>227</v>
      </c>
    </row>
    <row r="42" spans="2:11" s="2" customFormat="1" ht="12.75">
      <c r="C42" s="3" t="s">
        <v>85</v>
      </c>
      <c r="D42" s="2" t="s">
        <v>228</v>
      </c>
    </row>
    <row r="43" spans="2:11" s="2" customFormat="1" ht="12.75">
      <c r="C43" s="3" t="s">
        <v>89</v>
      </c>
      <c r="D43" s="2" t="s">
        <v>340</v>
      </c>
    </row>
    <row r="44" spans="2:11" s="2" customFormat="1" ht="12.75">
      <c r="C44" s="3" t="s">
        <v>98</v>
      </c>
      <c r="D44" s="2" t="s">
        <v>231</v>
      </c>
    </row>
    <row r="45" spans="2:11" s="2" customFormat="1" ht="12.75">
      <c r="C45" s="3" t="s">
        <v>101</v>
      </c>
      <c r="D45" s="2" t="s">
        <v>233</v>
      </c>
    </row>
    <row r="46" spans="2:11" s="2" customFormat="1" ht="12.75">
      <c r="C46" s="3" t="s">
        <v>104</v>
      </c>
      <c r="D46" s="2" t="s">
        <v>399</v>
      </c>
    </row>
    <row r="47" spans="2:11" s="2" customFormat="1" ht="12.75">
      <c r="C47" s="208"/>
      <c r="D47" s="208"/>
      <c r="E47" s="208"/>
      <c r="F47" s="208"/>
      <c r="G47" s="208"/>
      <c r="H47" s="208"/>
      <c r="I47" s="208"/>
      <c r="J47" s="208"/>
      <c r="K47" s="208"/>
    </row>
    <row r="48" spans="2:11" s="2" customFormat="1" ht="12.75"/>
    <row r="49" spans="2:12" ht="14.25">
      <c r="B49" s="53" t="s">
        <v>234</v>
      </c>
      <c r="D49" s="53"/>
      <c r="E49" s="53"/>
      <c r="F49" s="53"/>
      <c r="G49" s="53"/>
      <c r="H49" s="53"/>
      <c r="I49" s="53"/>
      <c r="J49" s="53"/>
      <c r="K49" s="53"/>
    </row>
    <row r="50" spans="2:12" s="2" customFormat="1" ht="12.75"/>
    <row r="51" spans="2:12" s="2" customFormat="1" ht="12.75">
      <c r="C51" s="2" t="s">
        <v>149</v>
      </c>
    </row>
    <row r="52" spans="2:12" s="2" customFormat="1" ht="12.75"/>
    <row r="53" spans="2:12" s="2" customFormat="1" ht="12.75">
      <c r="C53" s="165" t="s">
        <v>151</v>
      </c>
      <c r="D53" s="165"/>
      <c r="E53" s="165" t="s">
        <v>152</v>
      </c>
      <c r="F53" s="165"/>
      <c r="G53" s="165" t="s">
        <v>153</v>
      </c>
      <c r="H53" s="165"/>
      <c r="I53" s="165" t="s">
        <v>154</v>
      </c>
      <c r="J53" s="165"/>
      <c r="K53" s="165" t="s">
        <v>155</v>
      </c>
      <c r="L53" s="165"/>
    </row>
    <row r="54" spans="2:12" s="2" customFormat="1" ht="12.75">
      <c r="C54" s="200" t="s">
        <v>156</v>
      </c>
      <c r="D54" s="200"/>
      <c r="E54" s="167">
        <v>158725055</v>
      </c>
      <c r="F54" s="167"/>
      <c r="G54" s="167"/>
      <c r="H54" s="167"/>
      <c r="I54" s="167"/>
      <c r="J54" s="167"/>
      <c r="K54" s="167">
        <f>E54+G54-I54</f>
        <v>158725055</v>
      </c>
      <c r="L54" s="167"/>
    </row>
    <row r="55" spans="2:12" s="2" customFormat="1" ht="12.75">
      <c r="C55" s="200" t="s">
        <v>157</v>
      </c>
      <c r="D55" s="200"/>
      <c r="E55" s="176">
        <v>168474510</v>
      </c>
      <c r="F55" s="176"/>
      <c r="G55" s="167">
        <v>253000</v>
      </c>
      <c r="H55" s="167"/>
      <c r="I55" s="176">
        <v>13854147</v>
      </c>
      <c r="J55" s="176"/>
      <c r="K55" s="167">
        <f>E55+G55-I55</f>
        <v>154873363</v>
      </c>
      <c r="L55" s="167"/>
    </row>
    <row r="56" spans="2:12" s="2" customFormat="1" ht="12.75">
      <c r="C56" s="200"/>
      <c r="D56" s="200"/>
      <c r="E56" s="167"/>
      <c r="F56" s="167"/>
      <c r="G56" s="167"/>
      <c r="H56" s="167"/>
      <c r="I56" s="167"/>
      <c r="J56" s="167"/>
      <c r="K56" s="167"/>
      <c r="L56" s="167"/>
    </row>
    <row r="57" spans="2:12" s="2" customFormat="1" ht="12.75">
      <c r="C57" s="200"/>
      <c r="D57" s="200"/>
      <c r="E57" s="167"/>
      <c r="F57" s="167"/>
      <c r="G57" s="167"/>
      <c r="H57" s="167"/>
      <c r="I57" s="167"/>
      <c r="J57" s="167"/>
      <c r="K57" s="167"/>
      <c r="L57" s="167"/>
    </row>
    <row r="58" spans="2:12" s="2" customFormat="1" ht="12.75">
      <c r="C58" s="165" t="s">
        <v>158</v>
      </c>
      <c r="D58" s="165"/>
      <c r="E58" s="167">
        <f>SUM(E54:F57)</f>
        <v>327199565</v>
      </c>
      <c r="F58" s="167"/>
      <c r="G58" s="167">
        <f>SUM(G54:H57)</f>
        <v>253000</v>
      </c>
      <c r="H58" s="167"/>
      <c r="I58" s="167">
        <f>SUM(I54:J57)</f>
        <v>13854147</v>
      </c>
      <c r="J58" s="167"/>
      <c r="K58" s="167">
        <f>SUM(K54:L57)</f>
        <v>313598418</v>
      </c>
      <c r="L58" s="167"/>
    </row>
    <row r="59" spans="2:12" s="2" customFormat="1" ht="12.75"/>
    <row r="60" spans="2:12" ht="14.25" customHeight="1">
      <c r="B60" s="5" t="s">
        <v>311</v>
      </c>
      <c r="D60" s="5"/>
      <c r="E60" s="5"/>
      <c r="F60" s="5"/>
      <c r="G60" s="5"/>
      <c r="H60" s="5"/>
      <c r="I60" s="5"/>
      <c r="J60" s="5"/>
      <c r="K60" s="5"/>
    </row>
    <row r="61" spans="2:12" ht="15.75" customHeight="1">
      <c r="B61" s="62"/>
      <c r="D61" s="5"/>
      <c r="E61" s="5"/>
      <c r="F61" s="5"/>
      <c r="G61" s="5"/>
      <c r="H61" s="5"/>
      <c r="I61" s="5"/>
      <c r="J61" s="5"/>
      <c r="K61" s="5"/>
    </row>
    <row r="62" spans="2:12" s="2" customFormat="1" ht="12.75">
      <c r="C62" s="57" t="s">
        <v>3</v>
      </c>
      <c r="D62" s="57"/>
      <c r="E62" s="57"/>
      <c r="F62" s="57"/>
      <c r="G62" s="57"/>
      <c r="H62" s="57"/>
      <c r="I62" s="57"/>
      <c r="J62" s="57"/>
      <c r="K62" s="57"/>
    </row>
    <row r="63" spans="2:12" s="2" customFormat="1" ht="12.75" hidden="1">
      <c r="B63" s="1" t="s">
        <v>238</v>
      </c>
      <c r="C63" s="57" t="s">
        <v>239</v>
      </c>
      <c r="D63" s="57"/>
      <c r="E63" s="57"/>
      <c r="F63" s="57"/>
      <c r="G63" s="57"/>
      <c r="H63" s="57"/>
      <c r="I63" s="57"/>
      <c r="J63" s="57"/>
      <c r="K63" s="57"/>
    </row>
    <row r="64" spans="2:12" s="2" customFormat="1" ht="12.75" hidden="1">
      <c r="C64" s="58" t="s">
        <v>240</v>
      </c>
      <c r="D64" s="58"/>
      <c r="E64" s="58"/>
      <c r="F64" s="58"/>
      <c r="G64" s="58"/>
      <c r="H64" s="58"/>
      <c r="I64" s="58"/>
      <c r="J64" s="58"/>
      <c r="K64" s="58"/>
    </row>
    <row r="65" spans="2:13" s="2" customFormat="1" ht="12.75">
      <c r="C65" s="58"/>
      <c r="D65" s="58"/>
      <c r="E65" s="58"/>
      <c r="F65" s="58"/>
      <c r="G65" s="58"/>
      <c r="H65" s="58"/>
      <c r="I65" s="58"/>
      <c r="J65" s="58"/>
      <c r="K65" s="58"/>
    </row>
    <row r="66" spans="2:13" s="2" customFormat="1" ht="12.75">
      <c r="C66" s="58"/>
      <c r="D66" s="58"/>
      <c r="E66" s="58"/>
      <c r="F66" s="58"/>
      <c r="G66" s="58"/>
      <c r="H66" s="58"/>
      <c r="I66" s="58"/>
      <c r="J66" s="58"/>
      <c r="K66" s="58"/>
    </row>
    <row r="67" spans="2:13" ht="14.25">
      <c r="B67" s="53" t="s">
        <v>241</v>
      </c>
      <c r="D67" s="53"/>
      <c r="E67" s="53"/>
      <c r="F67" s="53"/>
      <c r="G67" s="53"/>
      <c r="H67" s="53"/>
      <c r="I67" s="53"/>
      <c r="J67" s="53"/>
      <c r="K67" s="53"/>
    </row>
    <row r="68" spans="2:13" s="2" customFormat="1" ht="7.5" customHeight="1"/>
    <row r="69" spans="2:13" s="2" customFormat="1" ht="3" customHeight="1"/>
    <row r="70" spans="2:13" s="2" customFormat="1" ht="12.75">
      <c r="C70" s="2" t="s">
        <v>242</v>
      </c>
    </row>
    <row r="71" spans="2:13" s="2" customFormat="1" ht="13.5" customHeight="1">
      <c r="D71" s="2" t="s">
        <v>162</v>
      </c>
      <c r="G71" s="188">
        <v>0</v>
      </c>
      <c r="H71" s="188"/>
      <c r="I71" s="2" t="s">
        <v>163</v>
      </c>
    </row>
    <row r="72" spans="2:13" s="2" customFormat="1" ht="14.25" customHeight="1" thickBot="1">
      <c r="D72" s="2" t="s">
        <v>164</v>
      </c>
      <c r="G72" s="189">
        <v>0</v>
      </c>
      <c r="H72" s="189"/>
      <c r="I72" s="2" t="s">
        <v>163</v>
      </c>
    </row>
    <row r="73" spans="2:13" s="2" customFormat="1" ht="13.5" customHeight="1">
      <c r="D73" s="13"/>
      <c r="E73" s="13" t="s">
        <v>165</v>
      </c>
      <c r="F73" s="13"/>
      <c r="G73" s="201">
        <f>SUM(G71:H72)</f>
        <v>0</v>
      </c>
      <c r="H73" s="201"/>
      <c r="I73" s="2" t="s">
        <v>163</v>
      </c>
    </row>
    <row r="74" spans="2:13" s="2" customFormat="1" ht="6.75" customHeight="1"/>
    <row r="75" spans="2:13" s="2" customFormat="1" ht="6" customHeight="1"/>
    <row r="76" spans="2:13" s="2" customFormat="1" ht="12.75">
      <c r="C76" s="2" t="s">
        <v>243</v>
      </c>
      <c r="L76" s="194" t="s">
        <v>3</v>
      </c>
      <c r="M76" s="194"/>
    </row>
    <row r="77" spans="2:13" s="2" customFormat="1" ht="12.75">
      <c r="D77" s="2" t="s">
        <v>167</v>
      </c>
      <c r="G77" s="3"/>
      <c r="H77" s="3"/>
      <c r="I77" s="188">
        <v>0</v>
      </c>
      <c r="J77" s="188"/>
      <c r="K77" s="2" t="s">
        <v>163</v>
      </c>
    </row>
    <row r="78" spans="2:13" s="2" customFormat="1" thickBot="1">
      <c r="D78" s="202" t="s">
        <v>244</v>
      </c>
      <c r="E78" s="202"/>
      <c r="F78" s="202"/>
      <c r="G78" s="202"/>
      <c r="H78" s="202"/>
      <c r="I78" s="189">
        <v>0</v>
      </c>
      <c r="J78" s="189"/>
      <c r="K78" s="2" t="s">
        <v>163</v>
      </c>
    </row>
    <row r="79" spans="2:13" s="2" customFormat="1" ht="12.75">
      <c r="D79" s="13"/>
      <c r="E79" s="13" t="s">
        <v>165</v>
      </c>
      <c r="F79" s="13"/>
      <c r="G79" s="13"/>
      <c r="H79" s="12"/>
      <c r="I79" s="201">
        <f>SUM(I77:J78)</f>
        <v>0</v>
      </c>
      <c r="J79" s="201"/>
      <c r="K79" s="2" t="s">
        <v>163</v>
      </c>
    </row>
    <row r="80" spans="2:13" s="2" customFormat="1" ht="6" customHeight="1"/>
    <row r="81" spans="2:11" s="2" customFormat="1" ht="12.75"/>
    <row r="82" spans="2:11" s="2" customFormat="1" ht="12.75"/>
    <row r="83" spans="2:11" ht="14.25">
      <c r="B83" s="53" t="s">
        <v>245</v>
      </c>
      <c r="D83" s="53"/>
      <c r="E83" s="53"/>
      <c r="F83" s="53"/>
      <c r="G83" s="53"/>
      <c r="H83" s="53"/>
      <c r="I83" s="53"/>
      <c r="J83" s="53"/>
      <c r="K83" s="53"/>
    </row>
    <row r="84" spans="2:11">
      <c r="C84" s="11" t="s">
        <v>246</v>
      </c>
    </row>
    <row r="85" spans="2:11" s="2" customFormat="1" ht="7.5" customHeight="1"/>
    <row r="86" spans="2:11" s="2" customFormat="1" ht="12.75">
      <c r="C86" s="2" t="s">
        <v>247</v>
      </c>
    </row>
    <row r="87" spans="2:11" s="2" customFormat="1" ht="12.75">
      <c r="J87" s="3" t="s">
        <v>170</v>
      </c>
    </row>
    <row r="88" spans="2:11" s="2" customFormat="1" ht="12.75">
      <c r="C88" s="165"/>
      <c r="D88" s="165"/>
      <c r="E88" s="165" t="s">
        <v>171</v>
      </c>
      <c r="F88" s="165"/>
      <c r="G88" s="165" t="s">
        <v>172</v>
      </c>
      <c r="H88" s="165"/>
      <c r="I88" s="165" t="s">
        <v>155</v>
      </c>
      <c r="J88" s="165"/>
    </row>
    <row r="89" spans="2:11" s="2" customFormat="1" ht="12.75">
      <c r="C89" s="200" t="s">
        <v>173</v>
      </c>
      <c r="D89" s="200"/>
      <c r="E89" s="167">
        <v>813931461</v>
      </c>
      <c r="F89" s="167"/>
      <c r="G89" s="167">
        <v>659058098</v>
      </c>
      <c r="H89" s="167"/>
      <c r="I89" s="167">
        <f>E89-G89</f>
        <v>154873363</v>
      </c>
      <c r="J89" s="167"/>
    </row>
    <row r="90" spans="2:11" s="2" customFormat="1" ht="12.75">
      <c r="C90" s="229" t="s">
        <v>157</v>
      </c>
      <c r="D90" s="229"/>
      <c r="E90" s="167">
        <v>58240251</v>
      </c>
      <c r="F90" s="167"/>
      <c r="G90" s="167">
        <v>54834213</v>
      </c>
      <c r="H90" s="167"/>
      <c r="I90" s="167">
        <f t="shared" ref="I90:I95" si="0">E90-G90</f>
        <v>3406038</v>
      </c>
      <c r="J90" s="167"/>
    </row>
    <row r="91" spans="2:11" s="2" customFormat="1" ht="12.75">
      <c r="C91" s="200" t="s">
        <v>175</v>
      </c>
      <c r="D91" s="200"/>
      <c r="E91" s="167">
        <v>46117564</v>
      </c>
      <c r="F91" s="167"/>
      <c r="G91" s="167">
        <v>45984349</v>
      </c>
      <c r="H91" s="167"/>
      <c r="I91" s="167">
        <f t="shared" si="0"/>
        <v>133215</v>
      </c>
      <c r="J91" s="167"/>
    </row>
    <row r="92" spans="2:11" s="2" customFormat="1" ht="12.75">
      <c r="C92" s="200" t="s">
        <v>176</v>
      </c>
      <c r="D92" s="200"/>
      <c r="E92" s="166">
        <v>12354562</v>
      </c>
      <c r="F92" s="166"/>
      <c r="G92" s="166">
        <v>11560394</v>
      </c>
      <c r="H92" s="166"/>
      <c r="I92" s="167">
        <f t="shared" si="0"/>
        <v>794168</v>
      </c>
      <c r="J92" s="167"/>
    </row>
    <row r="93" spans="2:11" s="2" customFormat="1" ht="12.75">
      <c r="C93" s="200" t="s">
        <v>250</v>
      </c>
      <c r="D93" s="200"/>
      <c r="E93" s="166">
        <v>35423651</v>
      </c>
      <c r="F93" s="166"/>
      <c r="G93" s="166">
        <v>33099577</v>
      </c>
      <c r="H93" s="166"/>
      <c r="I93" s="167">
        <f t="shared" si="0"/>
        <v>2324074</v>
      </c>
      <c r="J93" s="167"/>
    </row>
    <row r="94" spans="2:11" s="2" customFormat="1" ht="12.75">
      <c r="C94" s="200" t="s">
        <v>178</v>
      </c>
      <c r="D94" s="200"/>
      <c r="E94" s="166">
        <v>78488200</v>
      </c>
      <c r="F94" s="166"/>
      <c r="G94" s="166">
        <v>62581766</v>
      </c>
      <c r="H94" s="166"/>
      <c r="I94" s="167">
        <f>E94-G94</f>
        <v>15906434</v>
      </c>
      <c r="J94" s="167"/>
    </row>
    <row r="95" spans="2:11" s="2" customFormat="1" ht="12.75">
      <c r="C95" s="200" t="s">
        <v>400</v>
      </c>
      <c r="D95" s="200"/>
      <c r="E95" s="166">
        <v>7646400</v>
      </c>
      <c r="F95" s="166"/>
      <c r="G95" s="166">
        <v>7646400</v>
      </c>
      <c r="H95" s="166"/>
      <c r="I95" s="167">
        <f t="shared" si="0"/>
        <v>0</v>
      </c>
      <c r="J95" s="167"/>
    </row>
    <row r="96" spans="2:11" s="2" customFormat="1" ht="12.75">
      <c r="C96" s="165" t="s">
        <v>158</v>
      </c>
      <c r="D96" s="165"/>
      <c r="E96" s="167">
        <f>SUM(E89:F95)</f>
        <v>1052202089</v>
      </c>
      <c r="F96" s="167"/>
      <c r="G96" s="167">
        <f>SUM(G89:H95)</f>
        <v>874764797</v>
      </c>
      <c r="H96" s="167"/>
      <c r="I96" s="167">
        <f>SUM(I89:J95)</f>
        <v>177437292</v>
      </c>
      <c r="J96" s="167"/>
    </row>
    <row r="97" spans="2:13" s="2" customFormat="1" ht="13.5" customHeight="1"/>
    <row r="98" spans="2:13" s="2" customFormat="1" ht="13.5" customHeight="1"/>
    <row r="99" spans="2:13" ht="17.25" customHeight="1">
      <c r="B99" s="53" t="s">
        <v>251</v>
      </c>
      <c r="D99" s="53"/>
      <c r="E99" s="53"/>
      <c r="F99" s="53"/>
      <c r="G99" s="53"/>
      <c r="H99" s="53"/>
      <c r="I99" s="53"/>
      <c r="J99" s="53"/>
      <c r="K99" s="53"/>
    </row>
    <row r="100" spans="2:13">
      <c r="C100" s="11" t="s">
        <v>246</v>
      </c>
    </row>
    <row r="101" spans="2:13" s="2" customFormat="1" ht="6.75" customHeight="1"/>
    <row r="102" spans="2:13" s="2" customFormat="1" ht="12.75">
      <c r="C102" s="2" t="s">
        <v>252</v>
      </c>
    </row>
    <row r="103" spans="2:13" s="2" customFormat="1" ht="12.75">
      <c r="K103" s="3" t="s">
        <v>170</v>
      </c>
    </row>
    <row r="104" spans="2:13" s="2" customFormat="1" ht="12.75">
      <c r="C104" s="170"/>
      <c r="D104" s="171"/>
      <c r="E104" s="170" t="s">
        <v>253</v>
      </c>
      <c r="F104" s="171"/>
      <c r="G104" s="170" t="s">
        <v>254</v>
      </c>
      <c r="H104" s="195"/>
      <c r="I104" s="171"/>
      <c r="J104" s="170" t="s">
        <v>255</v>
      </c>
      <c r="K104" s="171"/>
    </row>
    <row r="105" spans="2:13" s="2" customFormat="1" ht="12.75">
      <c r="C105" s="172"/>
      <c r="D105" s="173"/>
      <c r="E105" s="170"/>
      <c r="F105" s="171"/>
      <c r="G105" s="170"/>
      <c r="H105" s="195"/>
      <c r="I105" s="171"/>
      <c r="J105" s="170"/>
      <c r="K105" s="171"/>
      <c r="L105" s="196" t="s">
        <v>256</v>
      </c>
      <c r="M105" s="196"/>
    </row>
    <row r="106" spans="2:13" s="2" customFormat="1" ht="12.75">
      <c r="C106" s="172"/>
      <c r="D106" s="173"/>
      <c r="E106" s="170"/>
      <c r="F106" s="171"/>
      <c r="G106" s="170"/>
      <c r="H106" s="195"/>
      <c r="I106" s="171"/>
      <c r="J106" s="170"/>
      <c r="K106" s="171"/>
    </row>
    <row r="107" spans="2:13" s="2" customFormat="1" ht="12.75">
      <c r="C107" s="172"/>
      <c r="D107" s="173"/>
      <c r="E107" s="170"/>
      <c r="F107" s="171"/>
      <c r="G107" s="170"/>
      <c r="H107" s="195"/>
      <c r="I107" s="171"/>
      <c r="J107" s="170"/>
      <c r="K107" s="171"/>
    </row>
    <row r="108" spans="2:13" s="2" customFormat="1" ht="12.75">
      <c r="C108" s="170" t="s">
        <v>257</v>
      </c>
      <c r="D108" s="171"/>
      <c r="E108" s="170"/>
      <c r="F108" s="171"/>
      <c r="G108" s="170"/>
      <c r="H108" s="195"/>
      <c r="I108" s="171"/>
      <c r="J108" s="170"/>
      <c r="K108" s="171"/>
    </row>
    <row r="109" spans="2:13" s="2" customFormat="1" ht="12.75">
      <c r="C109" s="55"/>
      <c r="D109" s="55"/>
      <c r="E109" s="55"/>
      <c r="F109" s="55"/>
      <c r="G109" s="55"/>
      <c r="H109" s="55"/>
      <c r="I109" s="55"/>
      <c r="J109" s="55"/>
      <c r="K109" s="55"/>
    </row>
    <row r="110" spans="2:13" s="2" customFormat="1" ht="12.75">
      <c r="C110" s="55"/>
      <c r="D110" s="55"/>
      <c r="E110" s="55"/>
      <c r="F110" s="55"/>
      <c r="G110" s="55"/>
      <c r="H110" s="55"/>
      <c r="I110" s="55"/>
      <c r="J110" s="55"/>
      <c r="K110" s="55"/>
    </row>
    <row r="111" spans="2:13" ht="14.25">
      <c r="B111" s="53" t="s">
        <v>258</v>
      </c>
      <c r="D111" s="53"/>
      <c r="E111" s="53"/>
      <c r="F111" s="53"/>
      <c r="G111" s="53"/>
      <c r="H111" s="53"/>
      <c r="I111" s="53"/>
      <c r="J111" s="53"/>
      <c r="K111" s="53"/>
    </row>
    <row r="112" spans="2:13" s="2" customFormat="1" ht="7.5" customHeight="1"/>
    <row r="113" spans="2:13" s="2" customFormat="1" ht="12.75">
      <c r="C113" s="2" t="s">
        <v>259</v>
      </c>
    </row>
    <row r="114" spans="2:13" s="2" customFormat="1" ht="12.75">
      <c r="J114" s="3" t="s">
        <v>170</v>
      </c>
    </row>
    <row r="115" spans="2:13" s="2" customFormat="1" ht="12.75">
      <c r="C115" s="170" t="s">
        <v>260</v>
      </c>
      <c r="D115" s="171"/>
      <c r="E115" s="170" t="s">
        <v>261</v>
      </c>
      <c r="F115" s="171"/>
      <c r="G115" s="170" t="s">
        <v>262</v>
      </c>
      <c r="H115" s="171"/>
      <c r="I115" s="170" t="s">
        <v>263</v>
      </c>
      <c r="J115" s="171"/>
    </row>
    <row r="116" spans="2:13" s="2" customFormat="1" ht="12.75">
      <c r="C116" s="172"/>
      <c r="D116" s="173"/>
      <c r="E116" s="170"/>
      <c r="F116" s="171"/>
      <c r="G116" s="170"/>
      <c r="H116" s="171"/>
      <c r="I116" s="170"/>
      <c r="J116" s="171"/>
      <c r="L116" s="194" t="s">
        <v>3</v>
      </c>
      <c r="M116" s="194"/>
    </row>
    <row r="117" spans="2:13" s="2" customFormat="1" ht="12.75">
      <c r="C117" s="172"/>
      <c r="D117" s="173"/>
      <c r="E117" s="170"/>
      <c r="F117" s="171"/>
      <c r="G117" s="170"/>
      <c r="H117" s="171"/>
      <c r="I117" s="170"/>
      <c r="J117" s="171"/>
    </row>
    <row r="118" spans="2:13" s="2" customFormat="1" ht="12.75">
      <c r="C118" s="190"/>
      <c r="D118" s="191"/>
      <c r="E118" s="192"/>
      <c r="F118" s="193"/>
      <c r="G118" s="192"/>
      <c r="H118" s="193"/>
      <c r="I118" s="192"/>
      <c r="J118" s="193"/>
    </row>
    <row r="119" spans="2:13" s="2" customFormat="1" ht="13.5" customHeight="1">
      <c r="C119" s="170" t="s">
        <v>257</v>
      </c>
      <c r="D119" s="171"/>
      <c r="E119" s="170"/>
      <c r="F119" s="171"/>
      <c r="G119" s="170"/>
      <c r="H119" s="171"/>
      <c r="I119" s="170"/>
      <c r="J119" s="171"/>
    </row>
    <row r="120" spans="2:13" s="2" customFormat="1" ht="13.5" customHeight="1"/>
    <row r="121" spans="2:13" s="2" customFormat="1" ht="12.75"/>
    <row r="122" spans="2:13" ht="14.25">
      <c r="B122" s="53" t="s">
        <v>264</v>
      </c>
      <c r="C122" s="53"/>
      <c r="D122" s="53"/>
      <c r="E122" s="53"/>
      <c r="F122" s="53"/>
      <c r="G122" s="53"/>
      <c r="H122" s="53"/>
      <c r="I122" s="53"/>
      <c r="J122" s="53"/>
    </row>
    <row r="123" spans="2:13" s="2" customFormat="1" ht="7.5" customHeight="1"/>
    <row r="124" spans="2:13" s="2" customFormat="1" ht="12.75">
      <c r="C124" s="8" t="s">
        <v>265</v>
      </c>
    </row>
    <row r="125" spans="2:13" s="2" customFormat="1" ht="12.75"/>
    <row r="126" spans="2:13" s="2" customFormat="1" ht="12.75"/>
    <row r="127" spans="2:13" ht="14.25">
      <c r="B127" s="53" t="s">
        <v>266</v>
      </c>
      <c r="D127" s="53"/>
      <c r="E127" s="53"/>
      <c r="F127" s="53"/>
      <c r="G127" s="53"/>
      <c r="H127" s="53"/>
      <c r="I127" s="53"/>
      <c r="J127" s="53"/>
      <c r="K127" s="53"/>
    </row>
    <row r="128" spans="2:13" ht="14.25">
      <c r="B128" s="53" t="s">
        <v>195</v>
      </c>
      <c r="D128" s="53"/>
      <c r="E128" s="53"/>
      <c r="F128" s="53"/>
      <c r="G128" s="53"/>
      <c r="H128" s="53"/>
      <c r="I128" s="53"/>
      <c r="J128" s="53"/>
      <c r="K128" s="53"/>
    </row>
    <row r="129" spans="3:4" s="2" customFormat="1" ht="12.75" customHeight="1">
      <c r="C129" s="2" t="s">
        <v>401</v>
      </c>
    </row>
    <row r="130" spans="3:4" s="2" customFormat="1" ht="12.75" customHeight="1"/>
    <row r="131" spans="3:4" s="2" customFormat="1" ht="12.75" customHeight="1">
      <c r="C131" s="2" t="s">
        <v>491</v>
      </c>
      <c r="D131" s="152"/>
    </row>
    <row r="132" spans="3:4" s="2" customFormat="1" ht="12.75" customHeight="1"/>
    <row r="133" spans="3:4" s="2" customFormat="1" ht="12.75">
      <c r="C133" s="2" t="s">
        <v>401</v>
      </c>
    </row>
    <row r="134" spans="3:4" s="2" customFormat="1" ht="12.75">
      <c r="C134" s="2" t="s">
        <v>402</v>
      </c>
    </row>
    <row r="135" spans="3:4" s="2" customFormat="1" ht="12.75">
      <c r="C135" s="2" t="s">
        <v>403</v>
      </c>
    </row>
    <row r="136" spans="3:4" s="2" customFormat="1" ht="12.75">
      <c r="C136" s="152"/>
      <c r="D136" s="152"/>
    </row>
    <row r="137" spans="3:4" s="2" customFormat="1" ht="12.75"/>
    <row r="138" spans="3:4" s="2" customFormat="1" ht="12.75"/>
    <row r="139" spans="3:4" s="2" customFormat="1" ht="12.75"/>
  </sheetData>
  <mergeCells count="122">
    <mergeCell ref="C3:L3"/>
    <mergeCell ref="C7:K7"/>
    <mergeCell ref="C31:K31"/>
    <mergeCell ref="C35:K35"/>
    <mergeCell ref="C39:K39"/>
    <mergeCell ref="C47:K47"/>
    <mergeCell ref="C53:D53"/>
    <mergeCell ref="E53:F53"/>
    <mergeCell ref="G53:H53"/>
    <mergeCell ref="I53:J53"/>
    <mergeCell ref="K53:L53"/>
    <mergeCell ref="C54:D54"/>
    <mergeCell ref="E54:F54"/>
    <mergeCell ref="G54:H54"/>
    <mergeCell ref="I54:J54"/>
    <mergeCell ref="K54:L54"/>
    <mergeCell ref="C55:D55"/>
    <mergeCell ref="E55:F55"/>
    <mergeCell ref="G55:H55"/>
    <mergeCell ref="I55:J55"/>
    <mergeCell ref="K55:L55"/>
    <mergeCell ref="C56:D56"/>
    <mergeCell ref="E56:F56"/>
    <mergeCell ref="G56:H56"/>
    <mergeCell ref="I56:J56"/>
    <mergeCell ref="K56:L56"/>
    <mergeCell ref="G71:H71"/>
    <mergeCell ref="G72:H72"/>
    <mergeCell ref="G73:H73"/>
    <mergeCell ref="L76:M76"/>
    <mergeCell ref="I77:J77"/>
    <mergeCell ref="D78:H78"/>
    <mergeCell ref="I78:J78"/>
    <mergeCell ref="C57:D57"/>
    <mergeCell ref="E57:F57"/>
    <mergeCell ref="G57:H57"/>
    <mergeCell ref="I57:J57"/>
    <mergeCell ref="K57:L57"/>
    <mergeCell ref="C58:D58"/>
    <mergeCell ref="E58:F58"/>
    <mergeCell ref="G58:H58"/>
    <mergeCell ref="I58:J58"/>
    <mergeCell ref="K58:L58"/>
    <mergeCell ref="I79:J79"/>
    <mergeCell ref="C88:D88"/>
    <mergeCell ref="E88:F88"/>
    <mergeCell ref="G88:H88"/>
    <mergeCell ref="I88:J88"/>
    <mergeCell ref="C89:D89"/>
    <mergeCell ref="E89:F89"/>
    <mergeCell ref="G89:H89"/>
    <mergeCell ref="I89:J89"/>
    <mergeCell ref="C92:D92"/>
    <mergeCell ref="E92:F92"/>
    <mergeCell ref="G92:H92"/>
    <mergeCell ref="I92:J92"/>
    <mergeCell ref="C93:D93"/>
    <mergeCell ref="E93:F93"/>
    <mergeCell ref="G93:H93"/>
    <mergeCell ref="I93:J93"/>
    <mergeCell ref="C90:D90"/>
    <mergeCell ref="E90:F90"/>
    <mergeCell ref="G90:H90"/>
    <mergeCell ref="I90:J90"/>
    <mergeCell ref="C91:D91"/>
    <mergeCell ref="E91:F91"/>
    <mergeCell ref="G91:H91"/>
    <mergeCell ref="I91:J91"/>
    <mergeCell ref="C96:D96"/>
    <mergeCell ref="E96:F96"/>
    <mergeCell ref="G96:H96"/>
    <mergeCell ref="I96:J96"/>
    <mergeCell ref="C104:D104"/>
    <mergeCell ref="E104:F104"/>
    <mergeCell ref="G104:I104"/>
    <mergeCell ref="J104:K104"/>
    <mergeCell ref="C94:D94"/>
    <mergeCell ref="E94:F94"/>
    <mergeCell ref="G94:H94"/>
    <mergeCell ref="I94:J94"/>
    <mergeCell ref="C95:D95"/>
    <mergeCell ref="E95:F95"/>
    <mergeCell ref="G95:H95"/>
    <mergeCell ref="I95:J95"/>
    <mergeCell ref="C105:D105"/>
    <mergeCell ref="E105:F105"/>
    <mergeCell ref="G105:I105"/>
    <mergeCell ref="J105:K105"/>
    <mergeCell ref="L105:M105"/>
    <mergeCell ref="C106:D106"/>
    <mergeCell ref="E106:F106"/>
    <mergeCell ref="G106:I106"/>
    <mergeCell ref="J106:K106"/>
    <mergeCell ref="C115:D115"/>
    <mergeCell ref="E115:F115"/>
    <mergeCell ref="G115:H115"/>
    <mergeCell ref="I115:J115"/>
    <mergeCell ref="C116:D116"/>
    <mergeCell ref="E116:F116"/>
    <mergeCell ref="G116:H116"/>
    <mergeCell ref="I116:J116"/>
    <mergeCell ref="C107:D107"/>
    <mergeCell ref="E107:F107"/>
    <mergeCell ref="G107:I107"/>
    <mergeCell ref="J107:K107"/>
    <mergeCell ref="C108:D108"/>
    <mergeCell ref="E108:F108"/>
    <mergeCell ref="G108:I108"/>
    <mergeCell ref="J108:K108"/>
    <mergeCell ref="C119:D119"/>
    <mergeCell ref="E119:F119"/>
    <mergeCell ref="G119:H119"/>
    <mergeCell ref="I119:J119"/>
    <mergeCell ref="L116:M116"/>
    <mergeCell ref="C117:D117"/>
    <mergeCell ref="E117:F117"/>
    <mergeCell ref="G117:H117"/>
    <mergeCell ref="I117:J117"/>
    <mergeCell ref="C118:D118"/>
    <mergeCell ref="E118:F118"/>
    <mergeCell ref="G118:H118"/>
    <mergeCell ref="I118:J118"/>
  </mergeCells>
  <phoneticPr fontId="4"/>
  <printOptions horizontalCentered="1"/>
  <pageMargins left="0" right="0" top="0" bottom="0" header="0" footer="0"/>
  <pageSetup paperSize="9" scale="99" firstPageNumber="31" orientation="portrait" useFirstPageNumber="1" r:id="rId1"/>
  <rowBreaks count="1" manualBreakCount="1">
    <brk id="65" max="12"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69DEA2-C0C7-4727-AF13-5819F68B0C97}">
  <dimension ref="B1:M139"/>
  <sheetViews>
    <sheetView view="pageBreakPreview" topLeftCell="A107" zoomScaleNormal="100" zoomScaleSheetLayoutView="100" workbookViewId="0">
      <selection activeCell="C133" sqref="C133"/>
    </sheetView>
  </sheetViews>
  <sheetFormatPr defaultRowHeight="13.5"/>
  <cols>
    <col min="1" max="1" width="3.5" customWidth="1"/>
    <col min="2" max="2" width="5" customWidth="1"/>
    <col min="3" max="3" width="6.875" customWidth="1"/>
    <col min="4" max="4" width="9.25" customWidth="1"/>
    <col min="5" max="12" width="8.5" customWidth="1"/>
    <col min="13" max="13" width="7.125" customWidth="1"/>
    <col min="257" max="257" width="3.5" customWidth="1"/>
    <col min="258" max="258" width="5" customWidth="1"/>
    <col min="259" max="259" width="6.875" customWidth="1"/>
    <col min="260" max="260" width="9.25" customWidth="1"/>
    <col min="261" max="268" width="8.5" customWidth="1"/>
    <col min="269" max="269" width="7.125" customWidth="1"/>
    <col min="513" max="513" width="3.5" customWidth="1"/>
    <col min="514" max="514" width="5" customWidth="1"/>
    <col min="515" max="515" width="6.875" customWidth="1"/>
    <col min="516" max="516" width="9.25" customWidth="1"/>
    <col min="517" max="524" width="8.5" customWidth="1"/>
    <col min="525" max="525" width="7.125" customWidth="1"/>
    <col min="769" max="769" width="3.5" customWidth="1"/>
    <col min="770" max="770" width="5" customWidth="1"/>
    <col min="771" max="771" width="6.875" customWidth="1"/>
    <col min="772" max="772" width="9.25" customWidth="1"/>
    <col min="773" max="780" width="8.5" customWidth="1"/>
    <col min="781" max="781" width="7.125" customWidth="1"/>
    <col min="1025" max="1025" width="3.5" customWidth="1"/>
    <col min="1026" max="1026" width="5" customWidth="1"/>
    <col min="1027" max="1027" width="6.875" customWidth="1"/>
    <col min="1028" max="1028" width="9.25" customWidth="1"/>
    <col min="1029" max="1036" width="8.5" customWidth="1"/>
    <col min="1037" max="1037" width="7.125" customWidth="1"/>
    <col min="1281" max="1281" width="3.5" customWidth="1"/>
    <col min="1282" max="1282" width="5" customWidth="1"/>
    <col min="1283" max="1283" width="6.875" customWidth="1"/>
    <col min="1284" max="1284" width="9.25" customWidth="1"/>
    <col min="1285" max="1292" width="8.5" customWidth="1"/>
    <col min="1293" max="1293" width="7.125" customWidth="1"/>
    <col min="1537" max="1537" width="3.5" customWidth="1"/>
    <col min="1538" max="1538" width="5" customWidth="1"/>
    <col min="1539" max="1539" width="6.875" customWidth="1"/>
    <col min="1540" max="1540" width="9.25" customWidth="1"/>
    <col min="1541" max="1548" width="8.5" customWidth="1"/>
    <col min="1549" max="1549" width="7.125" customWidth="1"/>
    <col min="1793" max="1793" width="3.5" customWidth="1"/>
    <col min="1794" max="1794" width="5" customWidth="1"/>
    <col min="1795" max="1795" width="6.875" customWidth="1"/>
    <col min="1796" max="1796" width="9.25" customWidth="1"/>
    <col min="1797" max="1804" width="8.5" customWidth="1"/>
    <col min="1805" max="1805" width="7.125" customWidth="1"/>
    <col min="2049" max="2049" width="3.5" customWidth="1"/>
    <col min="2050" max="2050" width="5" customWidth="1"/>
    <col min="2051" max="2051" width="6.875" customWidth="1"/>
    <col min="2052" max="2052" width="9.25" customWidth="1"/>
    <col min="2053" max="2060" width="8.5" customWidth="1"/>
    <col min="2061" max="2061" width="7.125" customWidth="1"/>
    <col min="2305" max="2305" width="3.5" customWidth="1"/>
    <col min="2306" max="2306" width="5" customWidth="1"/>
    <col min="2307" max="2307" width="6.875" customWidth="1"/>
    <col min="2308" max="2308" width="9.25" customWidth="1"/>
    <col min="2309" max="2316" width="8.5" customWidth="1"/>
    <col min="2317" max="2317" width="7.125" customWidth="1"/>
    <col min="2561" max="2561" width="3.5" customWidth="1"/>
    <col min="2562" max="2562" width="5" customWidth="1"/>
    <col min="2563" max="2563" width="6.875" customWidth="1"/>
    <col min="2564" max="2564" width="9.25" customWidth="1"/>
    <col min="2565" max="2572" width="8.5" customWidth="1"/>
    <col min="2573" max="2573" width="7.125" customWidth="1"/>
    <col min="2817" max="2817" width="3.5" customWidth="1"/>
    <col min="2818" max="2818" width="5" customWidth="1"/>
    <col min="2819" max="2819" width="6.875" customWidth="1"/>
    <col min="2820" max="2820" width="9.25" customWidth="1"/>
    <col min="2821" max="2828" width="8.5" customWidth="1"/>
    <col min="2829" max="2829" width="7.125" customWidth="1"/>
    <col min="3073" max="3073" width="3.5" customWidth="1"/>
    <col min="3074" max="3074" width="5" customWidth="1"/>
    <col min="3075" max="3075" width="6.875" customWidth="1"/>
    <col min="3076" max="3076" width="9.25" customWidth="1"/>
    <col min="3077" max="3084" width="8.5" customWidth="1"/>
    <col min="3085" max="3085" width="7.125" customWidth="1"/>
    <col min="3329" max="3329" width="3.5" customWidth="1"/>
    <col min="3330" max="3330" width="5" customWidth="1"/>
    <col min="3331" max="3331" width="6.875" customWidth="1"/>
    <col min="3332" max="3332" width="9.25" customWidth="1"/>
    <col min="3333" max="3340" width="8.5" customWidth="1"/>
    <col min="3341" max="3341" width="7.125" customWidth="1"/>
    <col min="3585" max="3585" width="3.5" customWidth="1"/>
    <col min="3586" max="3586" width="5" customWidth="1"/>
    <col min="3587" max="3587" width="6.875" customWidth="1"/>
    <col min="3588" max="3588" width="9.25" customWidth="1"/>
    <col min="3589" max="3596" width="8.5" customWidth="1"/>
    <col min="3597" max="3597" width="7.125" customWidth="1"/>
    <col min="3841" max="3841" width="3.5" customWidth="1"/>
    <col min="3842" max="3842" width="5" customWidth="1"/>
    <col min="3843" max="3843" width="6.875" customWidth="1"/>
    <col min="3844" max="3844" width="9.25" customWidth="1"/>
    <col min="3845" max="3852" width="8.5" customWidth="1"/>
    <col min="3853" max="3853" width="7.125" customWidth="1"/>
    <col min="4097" max="4097" width="3.5" customWidth="1"/>
    <col min="4098" max="4098" width="5" customWidth="1"/>
    <col min="4099" max="4099" width="6.875" customWidth="1"/>
    <col min="4100" max="4100" width="9.25" customWidth="1"/>
    <col min="4101" max="4108" width="8.5" customWidth="1"/>
    <col min="4109" max="4109" width="7.125" customWidth="1"/>
    <col min="4353" max="4353" width="3.5" customWidth="1"/>
    <col min="4354" max="4354" width="5" customWidth="1"/>
    <col min="4355" max="4355" width="6.875" customWidth="1"/>
    <col min="4356" max="4356" width="9.25" customWidth="1"/>
    <col min="4357" max="4364" width="8.5" customWidth="1"/>
    <col min="4365" max="4365" width="7.125" customWidth="1"/>
    <col min="4609" max="4609" width="3.5" customWidth="1"/>
    <col min="4610" max="4610" width="5" customWidth="1"/>
    <col min="4611" max="4611" width="6.875" customWidth="1"/>
    <col min="4612" max="4612" width="9.25" customWidth="1"/>
    <col min="4613" max="4620" width="8.5" customWidth="1"/>
    <col min="4621" max="4621" width="7.125" customWidth="1"/>
    <col min="4865" max="4865" width="3.5" customWidth="1"/>
    <col min="4866" max="4866" width="5" customWidth="1"/>
    <col min="4867" max="4867" width="6.875" customWidth="1"/>
    <col min="4868" max="4868" width="9.25" customWidth="1"/>
    <col min="4869" max="4876" width="8.5" customWidth="1"/>
    <col min="4877" max="4877" width="7.125" customWidth="1"/>
    <col min="5121" max="5121" width="3.5" customWidth="1"/>
    <col min="5122" max="5122" width="5" customWidth="1"/>
    <col min="5123" max="5123" width="6.875" customWidth="1"/>
    <col min="5124" max="5124" width="9.25" customWidth="1"/>
    <col min="5125" max="5132" width="8.5" customWidth="1"/>
    <col min="5133" max="5133" width="7.125" customWidth="1"/>
    <col min="5377" max="5377" width="3.5" customWidth="1"/>
    <col min="5378" max="5378" width="5" customWidth="1"/>
    <col min="5379" max="5379" width="6.875" customWidth="1"/>
    <col min="5380" max="5380" width="9.25" customWidth="1"/>
    <col min="5381" max="5388" width="8.5" customWidth="1"/>
    <col min="5389" max="5389" width="7.125" customWidth="1"/>
    <col min="5633" max="5633" width="3.5" customWidth="1"/>
    <col min="5634" max="5634" width="5" customWidth="1"/>
    <col min="5635" max="5635" width="6.875" customWidth="1"/>
    <col min="5636" max="5636" width="9.25" customWidth="1"/>
    <col min="5637" max="5644" width="8.5" customWidth="1"/>
    <col min="5645" max="5645" width="7.125" customWidth="1"/>
    <col min="5889" max="5889" width="3.5" customWidth="1"/>
    <col min="5890" max="5890" width="5" customWidth="1"/>
    <col min="5891" max="5891" width="6.875" customWidth="1"/>
    <col min="5892" max="5892" width="9.25" customWidth="1"/>
    <col min="5893" max="5900" width="8.5" customWidth="1"/>
    <col min="5901" max="5901" width="7.125" customWidth="1"/>
    <col min="6145" max="6145" width="3.5" customWidth="1"/>
    <col min="6146" max="6146" width="5" customWidth="1"/>
    <col min="6147" max="6147" width="6.875" customWidth="1"/>
    <col min="6148" max="6148" width="9.25" customWidth="1"/>
    <col min="6149" max="6156" width="8.5" customWidth="1"/>
    <col min="6157" max="6157" width="7.125" customWidth="1"/>
    <col min="6401" max="6401" width="3.5" customWidth="1"/>
    <col min="6402" max="6402" width="5" customWidth="1"/>
    <col min="6403" max="6403" width="6.875" customWidth="1"/>
    <col min="6404" max="6404" width="9.25" customWidth="1"/>
    <col min="6405" max="6412" width="8.5" customWidth="1"/>
    <col min="6413" max="6413" width="7.125" customWidth="1"/>
    <col min="6657" max="6657" width="3.5" customWidth="1"/>
    <col min="6658" max="6658" width="5" customWidth="1"/>
    <col min="6659" max="6659" width="6.875" customWidth="1"/>
    <col min="6660" max="6660" width="9.25" customWidth="1"/>
    <col min="6661" max="6668" width="8.5" customWidth="1"/>
    <col min="6669" max="6669" width="7.125" customWidth="1"/>
    <col min="6913" max="6913" width="3.5" customWidth="1"/>
    <col min="6914" max="6914" width="5" customWidth="1"/>
    <col min="6915" max="6915" width="6.875" customWidth="1"/>
    <col min="6916" max="6916" width="9.25" customWidth="1"/>
    <col min="6917" max="6924" width="8.5" customWidth="1"/>
    <col min="6925" max="6925" width="7.125" customWidth="1"/>
    <col min="7169" max="7169" width="3.5" customWidth="1"/>
    <col min="7170" max="7170" width="5" customWidth="1"/>
    <col min="7171" max="7171" width="6.875" customWidth="1"/>
    <col min="7172" max="7172" width="9.25" customWidth="1"/>
    <col min="7173" max="7180" width="8.5" customWidth="1"/>
    <col min="7181" max="7181" width="7.125" customWidth="1"/>
    <col min="7425" max="7425" width="3.5" customWidth="1"/>
    <col min="7426" max="7426" width="5" customWidth="1"/>
    <col min="7427" max="7427" width="6.875" customWidth="1"/>
    <col min="7428" max="7428" width="9.25" customWidth="1"/>
    <col min="7429" max="7436" width="8.5" customWidth="1"/>
    <col min="7437" max="7437" width="7.125" customWidth="1"/>
    <col min="7681" max="7681" width="3.5" customWidth="1"/>
    <col min="7682" max="7682" width="5" customWidth="1"/>
    <col min="7683" max="7683" width="6.875" customWidth="1"/>
    <col min="7684" max="7684" width="9.25" customWidth="1"/>
    <col min="7685" max="7692" width="8.5" customWidth="1"/>
    <col min="7693" max="7693" width="7.125" customWidth="1"/>
    <col min="7937" max="7937" width="3.5" customWidth="1"/>
    <col min="7938" max="7938" width="5" customWidth="1"/>
    <col min="7939" max="7939" width="6.875" customWidth="1"/>
    <col min="7940" max="7940" width="9.25" customWidth="1"/>
    <col min="7941" max="7948" width="8.5" customWidth="1"/>
    <col min="7949" max="7949" width="7.125" customWidth="1"/>
    <col min="8193" max="8193" width="3.5" customWidth="1"/>
    <col min="8194" max="8194" width="5" customWidth="1"/>
    <col min="8195" max="8195" width="6.875" customWidth="1"/>
    <col min="8196" max="8196" width="9.25" customWidth="1"/>
    <col min="8197" max="8204" width="8.5" customWidth="1"/>
    <col min="8205" max="8205" width="7.125" customWidth="1"/>
    <col min="8449" max="8449" width="3.5" customWidth="1"/>
    <col min="8450" max="8450" width="5" customWidth="1"/>
    <col min="8451" max="8451" width="6.875" customWidth="1"/>
    <col min="8452" max="8452" width="9.25" customWidth="1"/>
    <col min="8453" max="8460" width="8.5" customWidth="1"/>
    <col min="8461" max="8461" width="7.125" customWidth="1"/>
    <col min="8705" max="8705" width="3.5" customWidth="1"/>
    <col min="8706" max="8706" width="5" customWidth="1"/>
    <col min="8707" max="8707" width="6.875" customWidth="1"/>
    <col min="8708" max="8708" width="9.25" customWidth="1"/>
    <col min="8709" max="8716" width="8.5" customWidth="1"/>
    <col min="8717" max="8717" width="7.125" customWidth="1"/>
    <col min="8961" max="8961" width="3.5" customWidth="1"/>
    <col min="8962" max="8962" width="5" customWidth="1"/>
    <col min="8963" max="8963" width="6.875" customWidth="1"/>
    <col min="8964" max="8964" width="9.25" customWidth="1"/>
    <col min="8965" max="8972" width="8.5" customWidth="1"/>
    <col min="8973" max="8973" width="7.125" customWidth="1"/>
    <col min="9217" max="9217" width="3.5" customWidth="1"/>
    <col min="9218" max="9218" width="5" customWidth="1"/>
    <col min="9219" max="9219" width="6.875" customWidth="1"/>
    <col min="9220" max="9220" width="9.25" customWidth="1"/>
    <col min="9221" max="9228" width="8.5" customWidth="1"/>
    <col min="9229" max="9229" width="7.125" customWidth="1"/>
    <col min="9473" max="9473" width="3.5" customWidth="1"/>
    <col min="9474" max="9474" width="5" customWidth="1"/>
    <col min="9475" max="9475" width="6.875" customWidth="1"/>
    <col min="9476" max="9476" width="9.25" customWidth="1"/>
    <col min="9477" max="9484" width="8.5" customWidth="1"/>
    <col min="9485" max="9485" width="7.125" customWidth="1"/>
    <col min="9729" max="9729" width="3.5" customWidth="1"/>
    <col min="9730" max="9730" width="5" customWidth="1"/>
    <col min="9731" max="9731" width="6.875" customWidth="1"/>
    <col min="9732" max="9732" width="9.25" customWidth="1"/>
    <col min="9733" max="9740" width="8.5" customWidth="1"/>
    <col min="9741" max="9741" width="7.125" customWidth="1"/>
    <col min="9985" max="9985" width="3.5" customWidth="1"/>
    <col min="9986" max="9986" width="5" customWidth="1"/>
    <col min="9987" max="9987" width="6.875" customWidth="1"/>
    <col min="9988" max="9988" width="9.25" customWidth="1"/>
    <col min="9989" max="9996" width="8.5" customWidth="1"/>
    <col min="9997" max="9997" width="7.125" customWidth="1"/>
    <col min="10241" max="10241" width="3.5" customWidth="1"/>
    <col min="10242" max="10242" width="5" customWidth="1"/>
    <col min="10243" max="10243" width="6.875" customWidth="1"/>
    <col min="10244" max="10244" width="9.25" customWidth="1"/>
    <col min="10245" max="10252" width="8.5" customWidth="1"/>
    <col min="10253" max="10253" width="7.125" customWidth="1"/>
    <col min="10497" max="10497" width="3.5" customWidth="1"/>
    <col min="10498" max="10498" width="5" customWidth="1"/>
    <col min="10499" max="10499" width="6.875" customWidth="1"/>
    <col min="10500" max="10500" width="9.25" customWidth="1"/>
    <col min="10501" max="10508" width="8.5" customWidth="1"/>
    <col min="10509" max="10509" width="7.125" customWidth="1"/>
    <col min="10753" max="10753" width="3.5" customWidth="1"/>
    <col min="10754" max="10754" width="5" customWidth="1"/>
    <col min="10755" max="10755" width="6.875" customWidth="1"/>
    <col min="10756" max="10756" width="9.25" customWidth="1"/>
    <col min="10757" max="10764" width="8.5" customWidth="1"/>
    <col min="10765" max="10765" width="7.125" customWidth="1"/>
    <col min="11009" max="11009" width="3.5" customWidth="1"/>
    <col min="11010" max="11010" width="5" customWidth="1"/>
    <col min="11011" max="11011" width="6.875" customWidth="1"/>
    <col min="11012" max="11012" width="9.25" customWidth="1"/>
    <col min="11013" max="11020" width="8.5" customWidth="1"/>
    <col min="11021" max="11021" width="7.125" customWidth="1"/>
    <col min="11265" max="11265" width="3.5" customWidth="1"/>
    <col min="11266" max="11266" width="5" customWidth="1"/>
    <col min="11267" max="11267" width="6.875" customWidth="1"/>
    <col min="11268" max="11268" width="9.25" customWidth="1"/>
    <col min="11269" max="11276" width="8.5" customWidth="1"/>
    <col min="11277" max="11277" width="7.125" customWidth="1"/>
    <col min="11521" max="11521" width="3.5" customWidth="1"/>
    <col min="11522" max="11522" width="5" customWidth="1"/>
    <col min="11523" max="11523" width="6.875" customWidth="1"/>
    <col min="11524" max="11524" width="9.25" customWidth="1"/>
    <col min="11525" max="11532" width="8.5" customWidth="1"/>
    <col min="11533" max="11533" width="7.125" customWidth="1"/>
    <col min="11777" max="11777" width="3.5" customWidth="1"/>
    <col min="11778" max="11778" width="5" customWidth="1"/>
    <col min="11779" max="11779" width="6.875" customWidth="1"/>
    <col min="11780" max="11780" width="9.25" customWidth="1"/>
    <col min="11781" max="11788" width="8.5" customWidth="1"/>
    <col min="11789" max="11789" width="7.125" customWidth="1"/>
    <col min="12033" max="12033" width="3.5" customWidth="1"/>
    <col min="12034" max="12034" width="5" customWidth="1"/>
    <col min="12035" max="12035" width="6.875" customWidth="1"/>
    <col min="12036" max="12036" width="9.25" customWidth="1"/>
    <col min="12037" max="12044" width="8.5" customWidth="1"/>
    <col min="12045" max="12045" width="7.125" customWidth="1"/>
    <col min="12289" max="12289" width="3.5" customWidth="1"/>
    <col min="12290" max="12290" width="5" customWidth="1"/>
    <col min="12291" max="12291" width="6.875" customWidth="1"/>
    <col min="12292" max="12292" width="9.25" customWidth="1"/>
    <col min="12293" max="12300" width="8.5" customWidth="1"/>
    <col min="12301" max="12301" width="7.125" customWidth="1"/>
    <col min="12545" max="12545" width="3.5" customWidth="1"/>
    <col min="12546" max="12546" width="5" customWidth="1"/>
    <col min="12547" max="12547" width="6.875" customWidth="1"/>
    <col min="12548" max="12548" width="9.25" customWidth="1"/>
    <col min="12549" max="12556" width="8.5" customWidth="1"/>
    <col min="12557" max="12557" width="7.125" customWidth="1"/>
    <col min="12801" max="12801" width="3.5" customWidth="1"/>
    <col min="12802" max="12802" width="5" customWidth="1"/>
    <col min="12803" max="12803" width="6.875" customWidth="1"/>
    <col min="12804" max="12804" width="9.25" customWidth="1"/>
    <col min="12805" max="12812" width="8.5" customWidth="1"/>
    <col min="12813" max="12813" width="7.125" customWidth="1"/>
    <col min="13057" max="13057" width="3.5" customWidth="1"/>
    <col min="13058" max="13058" width="5" customWidth="1"/>
    <col min="13059" max="13059" width="6.875" customWidth="1"/>
    <col min="13060" max="13060" width="9.25" customWidth="1"/>
    <col min="13061" max="13068" width="8.5" customWidth="1"/>
    <col min="13069" max="13069" width="7.125" customWidth="1"/>
    <col min="13313" max="13313" width="3.5" customWidth="1"/>
    <col min="13314" max="13314" width="5" customWidth="1"/>
    <col min="13315" max="13315" width="6.875" customWidth="1"/>
    <col min="13316" max="13316" width="9.25" customWidth="1"/>
    <col min="13317" max="13324" width="8.5" customWidth="1"/>
    <col min="13325" max="13325" width="7.125" customWidth="1"/>
    <col min="13569" max="13569" width="3.5" customWidth="1"/>
    <col min="13570" max="13570" width="5" customWidth="1"/>
    <col min="13571" max="13571" width="6.875" customWidth="1"/>
    <col min="13572" max="13572" width="9.25" customWidth="1"/>
    <col min="13573" max="13580" width="8.5" customWidth="1"/>
    <col min="13581" max="13581" width="7.125" customWidth="1"/>
    <col min="13825" max="13825" width="3.5" customWidth="1"/>
    <col min="13826" max="13826" width="5" customWidth="1"/>
    <col min="13827" max="13827" width="6.875" customWidth="1"/>
    <col min="13828" max="13828" width="9.25" customWidth="1"/>
    <col min="13829" max="13836" width="8.5" customWidth="1"/>
    <col min="13837" max="13837" width="7.125" customWidth="1"/>
    <col min="14081" max="14081" width="3.5" customWidth="1"/>
    <col min="14082" max="14082" width="5" customWidth="1"/>
    <col min="14083" max="14083" width="6.875" customWidth="1"/>
    <col min="14084" max="14084" width="9.25" customWidth="1"/>
    <col min="14085" max="14092" width="8.5" customWidth="1"/>
    <col min="14093" max="14093" width="7.125" customWidth="1"/>
    <col min="14337" max="14337" width="3.5" customWidth="1"/>
    <col min="14338" max="14338" width="5" customWidth="1"/>
    <col min="14339" max="14339" width="6.875" customWidth="1"/>
    <col min="14340" max="14340" width="9.25" customWidth="1"/>
    <col min="14341" max="14348" width="8.5" customWidth="1"/>
    <col min="14349" max="14349" width="7.125" customWidth="1"/>
    <col min="14593" max="14593" width="3.5" customWidth="1"/>
    <col min="14594" max="14594" width="5" customWidth="1"/>
    <col min="14595" max="14595" width="6.875" customWidth="1"/>
    <col min="14596" max="14596" width="9.25" customWidth="1"/>
    <col min="14597" max="14604" width="8.5" customWidth="1"/>
    <col min="14605" max="14605" width="7.125" customWidth="1"/>
    <col min="14849" max="14849" width="3.5" customWidth="1"/>
    <col min="14850" max="14850" width="5" customWidth="1"/>
    <col min="14851" max="14851" width="6.875" customWidth="1"/>
    <col min="14852" max="14852" width="9.25" customWidth="1"/>
    <col min="14853" max="14860" width="8.5" customWidth="1"/>
    <col min="14861" max="14861" width="7.125" customWidth="1"/>
    <col min="15105" max="15105" width="3.5" customWidth="1"/>
    <col min="15106" max="15106" width="5" customWidth="1"/>
    <col min="15107" max="15107" width="6.875" customWidth="1"/>
    <col min="15108" max="15108" width="9.25" customWidth="1"/>
    <col min="15109" max="15116" width="8.5" customWidth="1"/>
    <col min="15117" max="15117" width="7.125" customWidth="1"/>
    <col min="15361" max="15361" width="3.5" customWidth="1"/>
    <col min="15362" max="15362" width="5" customWidth="1"/>
    <col min="15363" max="15363" width="6.875" customWidth="1"/>
    <col min="15364" max="15364" width="9.25" customWidth="1"/>
    <col min="15365" max="15372" width="8.5" customWidth="1"/>
    <col min="15373" max="15373" width="7.125" customWidth="1"/>
    <col min="15617" max="15617" width="3.5" customWidth="1"/>
    <col min="15618" max="15618" width="5" customWidth="1"/>
    <col min="15619" max="15619" width="6.875" customWidth="1"/>
    <col min="15620" max="15620" width="9.25" customWidth="1"/>
    <col min="15621" max="15628" width="8.5" customWidth="1"/>
    <col min="15629" max="15629" width="7.125" customWidth="1"/>
    <col min="15873" max="15873" width="3.5" customWidth="1"/>
    <col min="15874" max="15874" width="5" customWidth="1"/>
    <col min="15875" max="15875" width="6.875" customWidth="1"/>
    <col min="15876" max="15876" width="9.25" customWidth="1"/>
    <col min="15877" max="15884" width="8.5" customWidth="1"/>
    <col min="15885" max="15885" width="7.125" customWidth="1"/>
    <col min="16129" max="16129" width="3.5" customWidth="1"/>
    <col min="16130" max="16130" width="5" customWidth="1"/>
    <col min="16131" max="16131" width="6.875" customWidth="1"/>
    <col min="16132" max="16132" width="9.25" customWidth="1"/>
    <col min="16133" max="16140" width="8.5" customWidth="1"/>
    <col min="16141" max="16141" width="7.125" customWidth="1"/>
  </cols>
  <sheetData>
    <row r="1" spans="2:13" ht="29.25" customHeight="1">
      <c r="L1" s="140" t="s">
        <v>208</v>
      </c>
    </row>
    <row r="2" spans="2:13" ht="16.5" customHeight="1">
      <c r="M2" s="141"/>
    </row>
    <row r="3" spans="2:13" ht="17.25">
      <c r="C3" s="177" t="s">
        <v>308</v>
      </c>
      <c r="D3" s="177"/>
      <c r="E3" s="177"/>
      <c r="F3" s="177"/>
      <c r="G3" s="177"/>
      <c r="H3" s="177"/>
      <c r="I3" s="177"/>
      <c r="J3" s="177"/>
      <c r="K3" s="177"/>
      <c r="L3" s="177"/>
    </row>
    <row r="4" spans="2:13" ht="17.25">
      <c r="C4" s="48"/>
      <c r="D4" s="48"/>
      <c r="E4" s="48"/>
      <c r="F4" s="48"/>
      <c r="G4" s="48"/>
      <c r="H4" s="48"/>
      <c r="I4" s="48"/>
      <c r="J4" s="48"/>
      <c r="K4" s="48"/>
    </row>
    <row r="6" spans="2:13" ht="14.25">
      <c r="B6" s="53" t="s">
        <v>210</v>
      </c>
      <c r="D6" s="53"/>
      <c r="E6" s="53"/>
      <c r="F6" s="53"/>
      <c r="G6" s="53"/>
      <c r="H6" s="53"/>
      <c r="I6" s="53"/>
      <c r="J6" s="53"/>
      <c r="K6" s="53"/>
    </row>
    <row r="7" spans="2:13" s="2" customFormat="1" ht="12.75">
      <c r="C7" s="196"/>
      <c r="D7" s="196"/>
      <c r="E7" s="196"/>
      <c r="F7" s="196"/>
      <c r="G7" s="196"/>
      <c r="H7" s="196"/>
      <c r="I7" s="196"/>
      <c r="J7" s="196"/>
      <c r="K7" s="196"/>
    </row>
    <row r="8" spans="2:13" s="2" customFormat="1" ht="12.75">
      <c r="C8" s="2" t="s">
        <v>211</v>
      </c>
    </row>
    <row r="9" spans="2:13" s="2" customFormat="1" ht="12.75">
      <c r="C9" s="3" t="s">
        <v>6</v>
      </c>
      <c r="D9" s="2" t="s">
        <v>3</v>
      </c>
    </row>
    <row r="10" spans="2:13" s="2" customFormat="1" ht="12.75">
      <c r="C10" s="3"/>
    </row>
    <row r="11" spans="2:13" s="2" customFormat="1" ht="12.75">
      <c r="C11" s="2" t="s">
        <v>212</v>
      </c>
    </row>
    <row r="12" spans="2:13" s="2" customFormat="1" ht="12.75">
      <c r="C12" s="3" t="s">
        <v>6</v>
      </c>
      <c r="D12" s="2" t="s">
        <v>3</v>
      </c>
    </row>
    <row r="13" spans="2:13" s="2" customFormat="1" ht="12.75"/>
    <row r="14" spans="2:13" s="2" customFormat="1" ht="12.75">
      <c r="C14" s="2" t="s">
        <v>213</v>
      </c>
    </row>
    <row r="15" spans="2:13" s="2" customFormat="1" ht="12.75">
      <c r="C15" s="3" t="s">
        <v>6</v>
      </c>
      <c r="D15" s="2" t="s">
        <v>214</v>
      </c>
    </row>
    <row r="16" spans="2:13" s="2" customFormat="1" ht="12.75">
      <c r="C16" s="3"/>
      <c r="D16" s="2" t="s">
        <v>291</v>
      </c>
    </row>
    <row r="17" spans="2:11" s="2" customFormat="1" ht="12.75">
      <c r="D17" s="2" t="s">
        <v>12</v>
      </c>
    </row>
    <row r="18" spans="2:11" s="2" customFormat="1" ht="12.75">
      <c r="D18" s="2" t="s">
        <v>13</v>
      </c>
    </row>
    <row r="19" spans="2:11" s="2" customFormat="1" ht="12.75"/>
    <row r="20" spans="2:11" s="2" customFormat="1" ht="12.75">
      <c r="C20" s="2" t="s">
        <v>217</v>
      </c>
    </row>
    <row r="21" spans="2:11" s="2" customFormat="1" ht="12.75">
      <c r="C21" s="3" t="s">
        <v>6</v>
      </c>
      <c r="D21" s="2" t="s">
        <v>15</v>
      </c>
      <c r="F21" s="2" t="s">
        <v>3</v>
      </c>
    </row>
    <row r="22" spans="2:11" s="2" customFormat="1" ht="12.75">
      <c r="C22" s="3" t="s">
        <v>6</v>
      </c>
      <c r="D22" s="2" t="s">
        <v>19</v>
      </c>
      <c r="F22" s="2" t="s">
        <v>218</v>
      </c>
    </row>
    <row r="23" spans="2:11" s="2" customFormat="1" ht="12.75">
      <c r="C23" s="3"/>
      <c r="F23" s="2" t="s">
        <v>219</v>
      </c>
    </row>
    <row r="24" spans="2:11" s="2" customFormat="1" ht="12.75">
      <c r="C24" s="3"/>
      <c r="F24" s="2" t="s">
        <v>220</v>
      </c>
    </row>
    <row r="25" spans="2:11" s="2" customFormat="1" ht="12.75">
      <c r="C25" s="3" t="s">
        <v>6</v>
      </c>
      <c r="D25" s="2" t="s">
        <v>22</v>
      </c>
      <c r="F25" s="2" t="s">
        <v>296</v>
      </c>
    </row>
    <row r="26" spans="2:11" s="2" customFormat="1" ht="12.75">
      <c r="F26" s="2" t="s">
        <v>279</v>
      </c>
    </row>
    <row r="27" spans="2:11" s="2" customFormat="1" ht="12.75">
      <c r="F27" s="2" t="s">
        <v>27</v>
      </c>
    </row>
    <row r="28" spans="2:11" s="2" customFormat="1" ht="12.75"/>
    <row r="29" spans="2:11" ht="14.25">
      <c r="B29" s="53" t="s">
        <v>221</v>
      </c>
      <c r="D29" s="53"/>
      <c r="E29" s="53"/>
      <c r="F29" s="53"/>
      <c r="G29" s="53"/>
      <c r="H29" s="53"/>
      <c r="I29" s="53"/>
      <c r="J29" s="53"/>
      <c r="K29" s="53"/>
    </row>
    <row r="30" spans="2:11" s="2" customFormat="1" ht="12.75">
      <c r="C30" s="3" t="s">
        <v>6</v>
      </c>
      <c r="D30" s="2" t="s">
        <v>3</v>
      </c>
    </row>
    <row r="31" spans="2:11" s="2" customFormat="1" ht="12.75">
      <c r="C31" s="196"/>
      <c r="D31" s="196"/>
      <c r="E31" s="196"/>
      <c r="F31" s="196"/>
      <c r="G31" s="196"/>
      <c r="H31" s="196"/>
      <c r="I31" s="196"/>
      <c r="J31" s="196"/>
      <c r="K31" s="196"/>
    </row>
    <row r="32" spans="2:11" s="2" customFormat="1" ht="12.75"/>
    <row r="33" spans="2:11" ht="14.25">
      <c r="B33" s="53" t="s">
        <v>222</v>
      </c>
      <c r="D33" s="53"/>
      <c r="E33" s="53"/>
      <c r="F33" s="53"/>
      <c r="G33" s="53"/>
      <c r="H33" s="53"/>
      <c r="I33" s="53"/>
      <c r="J33" s="53"/>
      <c r="K33" s="53"/>
    </row>
    <row r="34" spans="2:11" s="2" customFormat="1" ht="12.75">
      <c r="C34" s="8"/>
      <c r="D34" s="8"/>
      <c r="E34" s="8"/>
      <c r="F34" s="8"/>
      <c r="G34" s="8"/>
      <c r="H34" s="8"/>
      <c r="I34" s="8"/>
      <c r="J34" s="8"/>
      <c r="K34" s="8"/>
    </row>
    <row r="35" spans="2:11" s="2" customFormat="1" ht="12.75">
      <c r="C35" s="196" t="s">
        <v>280</v>
      </c>
      <c r="D35" s="196"/>
      <c r="E35" s="196"/>
      <c r="F35" s="196"/>
      <c r="G35" s="196"/>
      <c r="H35" s="196"/>
      <c r="I35" s="196"/>
      <c r="J35" s="196"/>
      <c r="K35" s="196"/>
    </row>
    <row r="36" spans="2:11" s="2" customFormat="1" ht="12.75">
      <c r="C36" s="2" t="s">
        <v>297</v>
      </c>
    </row>
    <row r="37" spans="2:11" s="2" customFormat="1" ht="12.75"/>
    <row r="38" spans="2:11" ht="24.75" customHeight="1">
      <c r="B38" s="54" t="s">
        <v>224</v>
      </c>
      <c r="D38" s="54"/>
      <c r="E38" s="54"/>
      <c r="F38" s="54"/>
      <c r="G38" s="54"/>
      <c r="H38" s="54"/>
      <c r="I38" s="54"/>
      <c r="J38" s="54"/>
      <c r="K38" s="54"/>
    </row>
    <row r="39" spans="2:11" s="4" customFormat="1" ht="16.5" customHeight="1">
      <c r="C39" s="207" t="s">
        <v>225</v>
      </c>
      <c r="D39" s="207"/>
      <c r="E39" s="207"/>
      <c r="F39" s="207"/>
      <c r="G39" s="207"/>
      <c r="H39" s="207"/>
      <c r="I39" s="207"/>
      <c r="J39" s="207"/>
      <c r="K39" s="207"/>
    </row>
    <row r="40" spans="2:11" s="2" customFormat="1" ht="14.25" customHeight="1">
      <c r="C40" s="64" t="s">
        <v>309</v>
      </c>
      <c r="D40" s="52"/>
      <c r="E40" s="52"/>
      <c r="F40" s="52"/>
      <c r="G40" s="52"/>
      <c r="H40" s="52"/>
      <c r="I40" s="52"/>
      <c r="J40" s="52"/>
      <c r="K40" s="52"/>
    </row>
    <row r="41" spans="2:11" s="2" customFormat="1" ht="15" customHeight="1">
      <c r="C41" s="65" t="s">
        <v>227</v>
      </c>
    </row>
    <row r="42" spans="2:11" s="2" customFormat="1" ht="12.75">
      <c r="C42" s="3" t="s">
        <v>85</v>
      </c>
      <c r="D42" s="2" t="s">
        <v>228</v>
      </c>
    </row>
    <row r="43" spans="2:11" s="2" customFormat="1" ht="12.75">
      <c r="C43" s="3" t="s">
        <v>89</v>
      </c>
      <c r="D43" s="2" t="s">
        <v>310</v>
      </c>
    </row>
    <row r="44" spans="2:11" s="2" customFormat="1" ht="12.75">
      <c r="C44" s="3" t="s">
        <v>98</v>
      </c>
      <c r="D44" s="2" t="s">
        <v>231</v>
      </c>
    </row>
    <row r="45" spans="2:11" s="2" customFormat="1" ht="12.75">
      <c r="C45" s="3" t="s">
        <v>101</v>
      </c>
      <c r="D45" s="2" t="s">
        <v>232</v>
      </c>
    </row>
    <row r="46" spans="2:11" s="2" customFormat="1" ht="12.75">
      <c r="C46" s="3" t="s">
        <v>104</v>
      </c>
      <c r="D46" s="2" t="s">
        <v>233</v>
      </c>
    </row>
    <row r="47" spans="2:11" s="2" customFormat="1" ht="12.75">
      <c r="C47" s="208"/>
      <c r="D47" s="208"/>
      <c r="E47" s="208"/>
      <c r="F47" s="208"/>
      <c r="G47" s="208"/>
      <c r="H47" s="208"/>
      <c r="I47" s="208"/>
      <c r="J47" s="208"/>
      <c r="K47" s="208"/>
    </row>
    <row r="48" spans="2:11" s="2" customFormat="1" ht="12.75"/>
    <row r="49" spans="2:12" ht="14.25">
      <c r="B49" s="53" t="s">
        <v>234</v>
      </c>
      <c r="D49" s="53"/>
      <c r="E49" s="53"/>
      <c r="F49" s="53"/>
      <c r="G49" s="53"/>
      <c r="H49" s="53"/>
      <c r="I49" s="53"/>
      <c r="J49" s="53"/>
      <c r="K49" s="53"/>
    </row>
    <row r="50" spans="2:12" s="2" customFormat="1" ht="12.75"/>
    <row r="51" spans="2:12" s="2" customFormat="1" ht="12.75">
      <c r="C51" s="2" t="s">
        <v>149</v>
      </c>
    </row>
    <row r="52" spans="2:12" s="2" customFormat="1" ht="12.75">
      <c r="L52" s="3" t="s">
        <v>170</v>
      </c>
    </row>
    <row r="53" spans="2:12" s="2" customFormat="1" ht="12.75">
      <c r="C53" s="165" t="s">
        <v>151</v>
      </c>
      <c r="D53" s="165"/>
      <c r="E53" s="165" t="s">
        <v>152</v>
      </c>
      <c r="F53" s="165"/>
      <c r="G53" s="165" t="s">
        <v>153</v>
      </c>
      <c r="H53" s="165"/>
      <c r="I53" s="165" t="s">
        <v>154</v>
      </c>
      <c r="J53" s="165"/>
      <c r="K53" s="165" t="s">
        <v>155</v>
      </c>
      <c r="L53" s="165"/>
    </row>
    <row r="54" spans="2:12" s="2" customFormat="1" ht="12.75">
      <c r="C54" s="200" t="s">
        <v>156</v>
      </c>
      <c r="D54" s="200"/>
      <c r="E54" s="166">
        <v>99062635</v>
      </c>
      <c r="F54" s="166"/>
      <c r="G54" s="166"/>
      <c r="H54" s="166"/>
      <c r="I54" s="166"/>
      <c r="J54" s="166"/>
      <c r="K54" s="166">
        <f>E54+G54-I54</f>
        <v>99062635</v>
      </c>
      <c r="L54" s="166"/>
    </row>
    <row r="55" spans="2:12" s="2" customFormat="1" ht="12.75">
      <c r="C55" s="200" t="s">
        <v>157</v>
      </c>
      <c r="D55" s="200"/>
      <c r="E55" s="166">
        <v>181054419</v>
      </c>
      <c r="F55" s="166"/>
      <c r="G55" s="166">
        <v>7508595</v>
      </c>
      <c r="H55" s="166"/>
      <c r="I55" s="166">
        <v>29592531</v>
      </c>
      <c r="J55" s="166"/>
      <c r="K55" s="166">
        <f>E55+G55-I55</f>
        <v>158970483</v>
      </c>
      <c r="L55" s="166"/>
    </row>
    <row r="56" spans="2:12" s="2" customFormat="1" ht="12.75">
      <c r="C56" s="200"/>
      <c r="D56" s="200"/>
      <c r="E56" s="166"/>
      <c r="F56" s="166"/>
      <c r="G56" s="166"/>
      <c r="H56" s="166"/>
      <c r="I56" s="166"/>
      <c r="J56" s="166"/>
      <c r="K56" s="166"/>
      <c r="L56" s="166"/>
    </row>
    <row r="57" spans="2:12" s="2" customFormat="1" ht="12.75">
      <c r="C57" s="200"/>
      <c r="D57" s="200"/>
      <c r="E57" s="166"/>
      <c r="F57" s="166"/>
      <c r="G57" s="166"/>
      <c r="H57" s="166"/>
      <c r="I57" s="166"/>
      <c r="J57" s="166"/>
      <c r="K57" s="166"/>
      <c r="L57" s="166"/>
    </row>
    <row r="58" spans="2:12" s="2" customFormat="1" ht="12.75">
      <c r="C58" s="165" t="s">
        <v>158</v>
      </c>
      <c r="D58" s="165"/>
      <c r="E58" s="166">
        <f>SUM(E54:F57)</f>
        <v>280117054</v>
      </c>
      <c r="F58" s="166"/>
      <c r="G58" s="166">
        <f>SUM(G54:H57)</f>
        <v>7508595</v>
      </c>
      <c r="H58" s="166"/>
      <c r="I58" s="166">
        <f>SUM(I54:J57)</f>
        <v>29592531</v>
      </c>
      <c r="J58" s="166"/>
      <c r="K58" s="166">
        <f>SUM(K54:L57)</f>
        <v>258033118</v>
      </c>
      <c r="L58" s="166"/>
    </row>
    <row r="59" spans="2:12" s="2" customFormat="1" ht="12.75"/>
    <row r="60" spans="2:12" ht="14.25" customHeight="1">
      <c r="B60" s="5" t="s">
        <v>311</v>
      </c>
      <c r="D60" s="5"/>
      <c r="E60" s="5"/>
      <c r="F60" s="5"/>
      <c r="G60" s="5"/>
      <c r="H60" s="5"/>
      <c r="I60" s="5"/>
      <c r="J60" s="5"/>
      <c r="K60" s="5"/>
    </row>
    <row r="61" spans="2:12" ht="15.75" customHeight="1">
      <c r="B61" s="62"/>
      <c r="D61" s="5"/>
      <c r="E61" s="5"/>
      <c r="F61" s="5"/>
      <c r="G61" s="5"/>
      <c r="H61" s="5"/>
      <c r="I61" s="5"/>
      <c r="J61" s="5"/>
      <c r="K61" s="5"/>
    </row>
    <row r="62" spans="2:12" s="2" customFormat="1" ht="12.75">
      <c r="C62" s="3" t="s">
        <v>6</v>
      </c>
      <c r="D62" s="2" t="s">
        <v>3</v>
      </c>
      <c r="E62" s="57"/>
      <c r="F62" s="57"/>
      <c r="G62" s="57"/>
      <c r="H62" s="57"/>
      <c r="I62" s="57"/>
      <c r="J62" s="57"/>
      <c r="K62" s="57"/>
    </row>
    <row r="63" spans="2:12" s="2" customFormat="1" ht="12.75">
      <c r="C63" s="58"/>
      <c r="D63" s="58"/>
      <c r="E63" s="58"/>
      <c r="F63" s="58"/>
      <c r="G63" s="58"/>
      <c r="H63" s="58"/>
      <c r="I63" s="58"/>
      <c r="J63" s="58"/>
      <c r="K63" s="58"/>
    </row>
    <row r="64" spans="2:12" s="2" customFormat="1" ht="12.75">
      <c r="C64" s="58"/>
      <c r="D64" s="58"/>
      <c r="E64" s="58"/>
      <c r="F64" s="58"/>
      <c r="G64" s="58"/>
      <c r="H64" s="58"/>
      <c r="I64" s="58"/>
      <c r="J64" s="58"/>
      <c r="K64" s="58"/>
    </row>
    <row r="65" spans="2:13" s="2" customFormat="1" ht="12.75">
      <c r="C65" s="58"/>
      <c r="D65" s="58"/>
      <c r="E65" s="58"/>
      <c r="F65" s="58"/>
      <c r="G65" s="58"/>
      <c r="H65" s="58"/>
      <c r="I65" s="58"/>
      <c r="J65" s="58"/>
      <c r="K65" s="58"/>
    </row>
    <row r="66" spans="2:13" s="2" customFormat="1" ht="12.75"/>
    <row r="67" spans="2:13" ht="12.75" customHeight="1">
      <c r="B67" s="53" t="s">
        <v>241</v>
      </c>
      <c r="D67" s="53"/>
      <c r="E67" s="53"/>
      <c r="F67" s="53"/>
      <c r="G67" s="53"/>
      <c r="H67" s="53"/>
      <c r="I67" s="53"/>
      <c r="J67" s="53"/>
      <c r="K67" s="53"/>
    </row>
    <row r="68" spans="2:13" s="2" customFormat="1" ht="12.75" customHeight="1"/>
    <row r="69" spans="2:13" s="2" customFormat="1" ht="12.75" customHeight="1">
      <c r="C69" s="2" t="s">
        <v>242</v>
      </c>
    </row>
    <row r="70" spans="2:13" s="2" customFormat="1" ht="13.5" customHeight="1">
      <c r="D70" s="2" t="s">
        <v>162</v>
      </c>
      <c r="G70" s="188">
        <v>0</v>
      </c>
      <c r="H70" s="188"/>
      <c r="I70" s="2" t="s">
        <v>163</v>
      </c>
    </row>
    <row r="71" spans="2:13" s="2" customFormat="1" ht="14.25" customHeight="1" thickBot="1">
      <c r="D71" s="2" t="s">
        <v>164</v>
      </c>
      <c r="G71" s="189">
        <v>0</v>
      </c>
      <c r="H71" s="189"/>
      <c r="I71" s="2" t="s">
        <v>163</v>
      </c>
    </row>
    <row r="72" spans="2:13" s="2" customFormat="1" ht="13.5" customHeight="1">
      <c r="D72" s="13"/>
      <c r="E72" s="13" t="s">
        <v>165</v>
      </c>
      <c r="F72" s="13"/>
      <c r="G72" s="201">
        <f>SUM(G70:H71)</f>
        <v>0</v>
      </c>
      <c r="H72" s="201"/>
      <c r="I72" s="2" t="s">
        <v>163</v>
      </c>
    </row>
    <row r="73" spans="2:13" s="2" customFormat="1" ht="6.75" customHeight="1"/>
    <row r="74" spans="2:13" s="2" customFormat="1" ht="6" customHeight="1"/>
    <row r="75" spans="2:13" s="2" customFormat="1" ht="12.75">
      <c r="C75" s="2" t="s">
        <v>243</v>
      </c>
      <c r="L75" s="194" t="s">
        <v>3</v>
      </c>
      <c r="M75" s="194"/>
    </row>
    <row r="76" spans="2:13" s="2" customFormat="1" ht="12.75">
      <c r="D76" s="2" t="s">
        <v>167</v>
      </c>
      <c r="G76" s="3"/>
      <c r="H76" s="3"/>
      <c r="I76" s="188">
        <v>0</v>
      </c>
      <c r="J76" s="188"/>
      <c r="K76" s="2" t="s">
        <v>163</v>
      </c>
    </row>
    <row r="77" spans="2:13" s="2" customFormat="1" thickBot="1">
      <c r="D77" s="202" t="s">
        <v>244</v>
      </c>
      <c r="E77" s="202"/>
      <c r="F77" s="202"/>
      <c r="G77" s="202"/>
      <c r="H77" s="202"/>
      <c r="I77" s="189">
        <v>0</v>
      </c>
      <c r="J77" s="189"/>
      <c r="K77" s="2" t="s">
        <v>163</v>
      </c>
    </row>
    <row r="78" spans="2:13" s="2" customFormat="1" ht="12.75">
      <c r="D78" s="13"/>
      <c r="E78" s="13" t="s">
        <v>165</v>
      </c>
      <c r="F78" s="13"/>
      <c r="G78" s="13"/>
      <c r="H78" s="12"/>
      <c r="I78" s="201">
        <f>SUM(I76:J77)</f>
        <v>0</v>
      </c>
      <c r="J78" s="201"/>
      <c r="K78" s="2" t="s">
        <v>163</v>
      </c>
    </row>
    <row r="79" spans="2:13" s="2" customFormat="1" ht="6" customHeight="1"/>
    <row r="80" spans="2:13" s="2" customFormat="1" ht="12.75"/>
    <row r="81" spans="2:11" s="2" customFormat="1" ht="12.75"/>
    <row r="82" spans="2:11" s="2" customFormat="1" ht="12.75"/>
    <row r="83" spans="2:11" ht="14.25">
      <c r="B83" s="53" t="s">
        <v>245</v>
      </c>
      <c r="D83" s="53"/>
      <c r="E83" s="53"/>
      <c r="F83" s="53"/>
      <c r="G83" s="53"/>
      <c r="H83" s="53"/>
      <c r="I83" s="53"/>
      <c r="J83" s="53"/>
      <c r="K83" s="53"/>
    </row>
    <row r="84" spans="2:11">
      <c r="C84" s="11" t="s">
        <v>246</v>
      </c>
    </row>
    <row r="85" spans="2:11" s="2" customFormat="1" ht="7.5" customHeight="1"/>
    <row r="86" spans="2:11" s="2" customFormat="1" ht="12.75">
      <c r="C86" s="2" t="s">
        <v>247</v>
      </c>
    </row>
    <row r="87" spans="2:11" s="2" customFormat="1" ht="12.75">
      <c r="J87" s="3" t="s">
        <v>170</v>
      </c>
    </row>
    <row r="88" spans="2:11" s="2" customFormat="1" ht="12.75">
      <c r="C88" s="165"/>
      <c r="D88" s="165"/>
      <c r="E88" s="165" t="s">
        <v>171</v>
      </c>
      <c r="F88" s="165"/>
      <c r="G88" s="165" t="s">
        <v>172</v>
      </c>
      <c r="H88" s="165"/>
      <c r="I88" s="165" t="s">
        <v>155</v>
      </c>
      <c r="J88" s="165"/>
    </row>
    <row r="89" spans="2:11" s="2" customFormat="1" ht="12.75">
      <c r="C89" s="200" t="s">
        <v>173</v>
      </c>
      <c r="D89" s="200"/>
      <c r="E89" s="166">
        <v>938396140</v>
      </c>
      <c r="F89" s="166"/>
      <c r="G89" s="166">
        <v>779425657</v>
      </c>
      <c r="H89" s="166"/>
      <c r="I89" s="166">
        <f t="shared" ref="I89:I95" si="0">E89-G89</f>
        <v>158970483</v>
      </c>
      <c r="J89" s="166"/>
    </row>
    <row r="90" spans="2:11" s="2" customFormat="1" ht="12.75">
      <c r="C90" s="200" t="s">
        <v>157</v>
      </c>
      <c r="D90" s="200"/>
      <c r="E90" s="166">
        <v>156784472</v>
      </c>
      <c r="F90" s="166"/>
      <c r="G90" s="166">
        <v>151139974</v>
      </c>
      <c r="H90" s="166"/>
      <c r="I90" s="166">
        <f t="shared" si="0"/>
        <v>5644498</v>
      </c>
      <c r="J90" s="166"/>
    </row>
    <row r="91" spans="2:11" s="2" customFormat="1" ht="12.75">
      <c r="C91" s="200" t="s">
        <v>175</v>
      </c>
      <c r="D91" s="200"/>
      <c r="E91" s="166">
        <v>77425002</v>
      </c>
      <c r="F91" s="166"/>
      <c r="G91" s="166">
        <v>66583220</v>
      </c>
      <c r="H91" s="166"/>
      <c r="I91" s="166">
        <f t="shared" si="0"/>
        <v>10841782</v>
      </c>
      <c r="J91" s="166"/>
    </row>
    <row r="92" spans="2:11" s="2" customFormat="1" ht="12.75">
      <c r="C92" s="200" t="s">
        <v>176</v>
      </c>
      <c r="D92" s="200"/>
      <c r="E92" s="166">
        <v>8335659</v>
      </c>
      <c r="F92" s="166"/>
      <c r="G92" s="166">
        <v>7022644</v>
      </c>
      <c r="H92" s="166"/>
      <c r="I92" s="166">
        <f>E92-G92</f>
        <v>1313015</v>
      </c>
      <c r="J92" s="166"/>
    </row>
    <row r="93" spans="2:11" s="2" customFormat="1" ht="12.75">
      <c r="C93" s="200" t="s">
        <v>250</v>
      </c>
      <c r="D93" s="200"/>
      <c r="E93" s="166">
        <v>27371398</v>
      </c>
      <c r="F93" s="166"/>
      <c r="G93" s="166">
        <v>24418348</v>
      </c>
      <c r="H93" s="166"/>
      <c r="I93" s="166">
        <f t="shared" si="0"/>
        <v>2953050</v>
      </c>
      <c r="J93" s="166"/>
    </row>
    <row r="94" spans="2:11" s="2" customFormat="1" ht="12.75">
      <c r="C94" s="200" t="s">
        <v>178</v>
      </c>
      <c r="D94" s="200"/>
      <c r="E94" s="166">
        <v>66374438</v>
      </c>
      <c r="F94" s="166"/>
      <c r="G94" s="166">
        <v>48229207</v>
      </c>
      <c r="H94" s="166"/>
      <c r="I94" s="166">
        <f t="shared" si="0"/>
        <v>18145231</v>
      </c>
      <c r="J94" s="166"/>
    </row>
    <row r="95" spans="2:11" s="2" customFormat="1" ht="12.75">
      <c r="C95" s="200" t="s">
        <v>179</v>
      </c>
      <c r="D95" s="200"/>
      <c r="E95" s="166">
        <v>3259800</v>
      </c>
      <c r="F95" s="166"/>
      <c r="G95" s="166">
        <v>854340</v>
      </c>
      <c r="H95" s="166"/>
      <c r="I95" s="166">
        <f t="shared" si="0"/>
        <v>2405460</v>
      </c>
      <c r="J95" s="166"/>
    </row>
    <row r="96" spans="2:11" s="2" customFormat="1" ht="12.75">
      <c r="C96" s="174"/>
      <c r="D96" s="175"/>
      <c r="E96" s="166"/>
      <c r="F96" s="166"/>
      <c r="G96" s="166"/>
      <c r="H96" s="166"/>
      <c r="I96" s="166"/>
      <c r="J96" s="166"/>
    </row>
    <row r="97" spans="2:13" s="2" customFormat="1" ht="12.75">
      <c r="C97" s="165" t="s">
        <v>158</v>
      </c>
      <c r="D97" s="165"/>
      <c r="E97" s="166">
        <f>SUM(E89:F96)</f>
        <v>1277946909</v>
      </c>
      <c r="F97" s="166"/>
      <c r="G97" s="166">
        <f>SUM(G89:H96)</f>
        <v>1077673390</v>
      </c>
      <c r="H97" s="166"/>
      <c r="I97" s="166">
        <f>SUM(I89:J96)</f>
        <v>200273519</v>
      </c>
      <c r="J97" s="166"/>
    </row>
    <row r="98" spans="2:13" s="2" customFormat="1" ht="13.5" customHeight="1"/>
    <row r="99" spans="2:13" s="2" customFormat="1" ht="13.5" customHeight="1"/>
    <row r="100" spans="2:13" ht="17.25" customHeight="1">
      <c r="B100" s="53" t="s">
        <v>251</v>
      </c>
      <c r="D100" s="53"/>
      <c r="E100" s="53"/>
      <c r="F100" s="53"/>
      <c r="G100" s="53"/>
      <c r="H100" s="53"/>
      <c r="I100" s="53"/>
      <c r="J100" s="53"/>
      <c r="K100" s="53"/>
    </row>
    <row r="101" spans="2:13">
      <c r="C101" s="11" t="s">
        <v>246</v>
      </c>
    </row>
    <row r="102" spans="2:13" s="2" customFormat="1" ht="6.75" customHeight="1"/>
    <row r="103" spans="2:13" s="2" customFormat="1" ht="12.75">
      <c r="C103" s="2" t="s">
        <v>252</v>
      </c>
    </row>
    <row r="104" spans="2:13" s="2" customFormat="1" ht="12.75">
      <c r="K104" s="3" t="s">
        <v>170</v>
      </c>
    </row>
    <row r="105" spans="2:13" s="2" customFormat="1" ht="12.75">
      <c r="C105" s="170"/>
      <c r="D105" s="171"/>
      <c r="E105" s="170" t="s">
        <v>253</v>
      </c>
      <c r="F105" s="171"/>
      <c r="G105" s="170" t="s">
        <v>254</v>
      </c>
      <c r="H105" s="195"/>
      <c r="I105" s="171"/>
      <c r="J105" s="170" t="s">
        <v>255</v>
      </c>
      <c r="K105" s="171"/>
    </row>
    <row r="106" spans="2:13" s="2" customFormat="1" ht="12.75">
      <c r="C106" s="172"/>
      <c r="D106" s="173"/>
      <c r="E106" s="170"/>
      <c r="F106" s="171"/>
      <c r="G106" s="170"/>
      <c r="H106" s="195"/>
      <c r="I106" s="171"/>
      <c r="J106" s="170"/>
      <c r="K106" s="171"/>
      <c r="L106" s="196" t="s">
        <v>256</v>
      </c>
      <c r="M106" s="196"/>
    </row>
    <row r="107" spans="2:13" s="2" customFormat="1" ht="12.75">
      <c r="C107" s="172"/>
      <c r="D107" s="173"/>
      <c r="E107" s="170"/>
      <c r="F107" s="171"/>
      <c r="G107" s="170"/>
      <c r="H107" s="195"/>
      <c r="I107" s="171"/>
      <c r="J107" s="170"/>
      <c r="K107" s="171"/>
    </row>
    <row r="108" spans="2:13" s="2" customFormat="1" ht="12.75">
      <c r="C108" s="172"/>
      <c r="D108" s="173"/>
      <c r="E108" s="170"/>
      <c r="F108" s="171"/>
      <c r="G108" s="170"/>
      <c r="H108" s="195"/>
      <c r="I108" s="171"/>
      <c r="J108" s="170"/>
      <c r="K108" s="171"/>
    </row>
    <row r="109" spans="2:13" s="2" customFormat="1" ht="12.75">
      <c r="C109" s="170" t="s">
        <v>257</v>
      </c>
      <c r="D109" s="171"/>
      <c r="E109" s="170"/>
      <c r="F109" s="171"/>
      <c r="G109" s="170"/>
      <c r="H109" s="195"/>
      <c r="I109" s="171"/>
      <c r="J109" s="170"/>
      <c r="K109" s="171"/>
    </row>
    <row r="110" spans="2:13" s="2" customFormat="1" ht="12.75">
      <c r="C110" s="55"/>
      <c r="D110" s="55"/>
      <c r="E110" s="55"/>
      <c r="F110" s="55"/>
      <c r="G110" s="55"/>
      <c r="H110" s="55"/>
      <c r="I110" s="55"/>
      <c r="J110" s="55"/>
      <c r="K110" s="55"/>
    </row>
    <row r="111" spans="2:13" s="2" customFormat="1" ht="12.75">
      <c r="C111" s="55"/>
      <c r="D111" s="55"/>
      <c r="E111" s="55"/>
      <c r="F111" s="55"/>
      <c r="G111" s="55"/>
      <c r="H111" s="55"/>
      <c r="I111" s="55"/>
      <c r="J111" s="55"/>
      <c r="K111" s="55"/>
    </row>
    <row r="112" spans="2:13" ht="14.25">
      <c r="B112" s="53" t="s">
        <v>258</v>
      </c>
      <c r="D112" s="53"/>
      <c r="E112" s="53"/>
      <c r="F112" s="53"/>
      <c r="G112" s="53"/>
      <c r="H112" s="53"/>
      <c r="I112" s="53"/>
      <c r="J112" s="53"/>
      <c r="K112" s="53"/>
    </row>
    <row r="113" spans="2:13" s="2" customFormat="1" ht="7.5" customHeight="1"/>
    <row r="114" spans="2:13" s="2" customFormat="1" ht="12.75">
      <c r="C114" s="2" t="s">
        <v>259</v>
      </c>
    </row>
    <row r="115" spans="2:13" s="2" customFormat="1" ht="12.75">
      <c r="J115" s="3" t="s">
        <v>170</v>
      </c>
    </row>
    <row r="116" spans="2:13" s="2" customFormat="1" ht="12.75">
      <c r="C116" s="170" t="s">
        <v>260</v>
      </c>
      <c r="D116" s="171"/>
      <c r="E116" s="170" t="s">
        <v>261</v>
      </c>
      <c r="F116" s="171"/>
      <c r="G116" s="170" t="s">
        <v>262</v>
      </c>
      <c r="H116" s="171"/>
      <c r="I116" s="170" t="s">
        <v>263</v>
      </c>
      <c r="J116" s="171"/>
    </row>
    <row r="117" spans="2:13" s="2" customFormat="1" ht="12.75">
      <c r="C117" s="172"/>
      <c r="D117" s="173"/>
      <c r="E117" s="170"/>
      <c r="F117" s="171"/>
      <c r="G117" s="170"/>
      <c r="H117" s="171"/>
      <c r="I117" s="170"/>
      <c r="J117" s="171"/>
      <c r="L117" s="194" t="s">
        <v>3</v>
      </c>
      <c r="M117" s="194"/>
    </row>
    <row r="118" spans="2:13" s="2" customFormat="1" ht="12.75">
      <c r="C118" s="172"/>
      <c r="D118" s="173"/>
      <c r="E118" s="170"/>
      <c r="F118" s="171"/>
      <c r="G118" s="170"/>
      <c r="H118" s="171"/>
      <c r="I118" s="170"/>
      <c r="J118" s="171"/>
    </row>
    <row r="119" spans="2:13" s="2" customFormat="1" ht="12.75">
      <c r="C119" s="190"/>
      <c r="D119" s="191"/>
      <c r="E119" s="192"/>
      <c r="F119" s="193"/>
      <c r="G119" s="192"/>
      <c r="H119" s="193"/>
      <c r="I119" s="192"/>
      <c r="J119" s="193"/>
    </row>
    <row r="120" spans="2:13" s="2" customFormat="1" ht="13.5" customHeight="1">
      <c r="C120" s="170" t="s">
        <v>257</v>
      </c>
      <c r="D120" s="171"/>
      <c r="E120" s="170"/>
      <c r="F120" s="171"/>
      <c r="G120" s="170"/>
      <c r="H120" s="171"/>
      <c r="I120" s="170"/>
      <c r="J120" s="171"/>
    </row>
    <row r="121" spans="2:13" s="2" customFormat="1" ht="13.5" customHeight="1"/>
    <row r="122" spans="2:13" s="2" customFormat="1" ht="12.75"/>
    <row r="123" spans="2:13" ht="14.25">
      <c r="B123" s="53" t="s">
        <v>264</v>
      </c>
      <c r="C123" s="53"/>
      <c r="D123" s="53"/>
      <c r="E123" s="53"/>
      <c r="F123" s="53"/>
      <c r="G123" s="53"/>
      <c r="H123" s="53"/>
      <c r="I123" s="53"/>
      <c r="J123" s="53"/>
    </row>
    <row r="124" spans="2:13" s="2" customFormat="1" ht="7.5" customHeight="1"/>
    <row r="125" spans="2:13" s="2" customFormat="1" ht="12.75">
      <c r="C125" s="8" t="s">
        <v>265</v>
      </c>
    </row>
    <row r="126" spans="2:13" s="2" customFormat="1" ht="12.75"/>
    <row r="127" spans="2:13" s="2" customFormat="1" ht="12.75"/>
    <row r="128" spans="2:13" ht="14.25">
      <c r="B128" s="53" t="s">
        <v>266</v>
      </c>
      <c r="D128" s="53"/>
      <c r="E128" s="53"/>
      <c r="F128" s="53"/>
      <c r="G128" s="53"/>
      <c r="H128" s="53"/>
      <c r="I128" s="53"/>
      <c r="J128" s="53"/>
      <c r="K128" s="53"/>
    </row>
    <row r="129" spans="2:12" ht="14.25">
      <c r="B129" s="53" t="s">
        <v>195</v>
      </c>
      <c r="D129" s="53"/>
      <c r="E129" s="53"/>
      <c r="F129" s="53"/>
      <c r="G129" s="53"/>
      <c r="H129" s="53"/>
      <c r="I129" s="53"/>
      <c r="J129" s="53"/>
      <c r="K129" s="53"/>
      <c r="L129" s="2"/>
    </row>
    <row r="130" spans="2:12" s="2" customFormat="1" ht="6" customHeight="1"/>
    <row r="131" spans="2:12" s="2" customFormat="1" ht="12.75">
      <c r="C131" s="2" t="s">
        <v>436</v>
      </c>
    </row>
    <row r="132" spans="2:12" s="2" customFormat="1" ht="12.75">
      <c r="C132" s="57" t="s">
        <v>495</v>
      </c>
    </row>
    <row r="133" spans="2:12" s="2" customFormat="1" ht="12.75">
      <c r="C133" s="58" t="s">
        <v>504</v>
      </c>
    </row>
    <row r="134" spans="2:12" s="2" customFormat="1" ht="12.75">
      <c r="B134" s="1" t="s">
        <v>238</v>
      </c>
      <c r="C134" s="57" t="s">
        <v>239</v>
      </c>
      <c r="D134" s="57"/>
      <c r="E134" s="57"/>
      <c r="F134" s="57"/>
      <c r="G134" s="57"/>
      <c r="H134" s="57"/>
      <c r="I134" s="57"/>
      <c r="J134" s="57"/>
      <c r="K134" s="57"/>
    </row>
    <row r="135" spans="2:12" s="2" customFormat="1" ht="12.75">
      <c r="C135" s="58" t="s">
        <v>240</v>
      </c>
      <c r="D135" s="58"/>
      <c r="E135" s="58"/>
      <c r="F135" s="58"/>
      <c r="G135" s="58"/>
      <c r="H135" s="58"/>
      <c r="I135" s="58"/>
      <c r="J135" s="58"/>
      <c r="K135" s="58"/>
    </row>
    <row r="136" spans="2:12" s="2" customFormat="1" ht="12.75"/>
    <row r="137" spans="2:12" s="2" customFormat="1" ht="12.75"/>
    <row r="138" spans="2:12" s="2" customFormat="1" ht="12.75"/>
    <row r="139" spans="2:12" s="2" customFormat="1" ht="12.75"/>
  </sheetData>
  <mergeCells count="126">
    <mergeCell ref="C3:L3"/>
    <mergeCell ref="C7:K7"/>
    <mergeCell ref="C31:K31"/>
    <mergeCell ref="C35:K35"/>
    <mergeCell ref="C39:K39"/>
    <mergeCell ref="C47:K47"/>
    <mergeCell ref="C53:D53"/>
    <mergeCell ref="E53:F53"/>
    <mergeCell ref="G53:H53"/>
    <mergeCell ref="I53:J53"/>
    <mergeCell ref="K53:L53"/>
    <mergeCell ref="C54:D54"/>
    <mergeCell ref="E54:F54"/>
    <mergeCell ref="G54:H54"/>
    <mergeCell ref="I54:J54"/>
    <mergeCell ref="K54:L54"/>
    <mergeCell ref="C55:D55"/>
    <mergeCell ref="E55:F55"/>
    <mergeCell ref="G55:H55"/>
    <mergeCell ref="I55:J55"/>
    <mergeCell ref="K55:L55"/>
    <mergeCell ref="C56:D56"/>
    <mergeCell ref="E56:F56"/>
    <mergeCell ref="G56:H56"/>
    <mergeCell ref="I56:J56"/>
    <mergeCell ref="K56:L56"/>
    <mergeCell ref="G70:H70"/>
    <mergeCell ref="G71:H71"/>
    <mergeCell ref="G72:H72"/>
    <mergeCell ref="L75:M75"/>
    <mergeCell ref="I76:J76"/>
    <mergeCell ref="D77:H77"/>
    <mergeCell ref="I77:J77"/>
    <mergeCell ref="C57:D57"/>
    <mergeCell ref="E57:F57"/>
    <mergeCell ref="G57:H57"/>
    <mergeCell ref="I57:J57"/>
    <mergeCell ref="K57:L57"/>
    <mergeCell ref="C58:D58"/>
    <mergeCell ref="E58:F58"/>
    <mergeCell ref="G58:H58"/>
    <mergeCell ref="I58:J58"/>
    <mergeCell ref="K58:L58"/>
    <mergeCell ref="C90:D90"/>
    <mergeCell ref="E90:F90"/>
    <mergeCell ref="G90:H90"/>
    <mergeCell ref="I90:J90"/>
    <mergeCell ref="C91:D91"/>
    <mergeCell ref="E91:F91"/>
    <mergeCell ref="G91:H91"/>
    <mergeCell ref="I91:J91"/>
    <mergeCell ref="I78:J78"/>
    <mergeCell ref="C88:D88"/>
    <mergeCell ref="E88:F88"/>
    <mergeCell ref="G88:H88"/>
    <mergeCell ref="I88:J88"/>
    <mergeCell ref="C89:D89"/>
    <mergeCell ref="E89:F89"/>
    <mergeCell ref="G89:H89"/>
    <mergeCell ref="I89:J89"/>
    <mergeCell ref="C94:D94"/>
    <mergeCell ref="E94:F94"/>
    <mergeCell ref="G94:H94"/>
    <mergeCell ref="I94:J94"/>
    <mergeCell ref="C95:D95"/>
    <mergeCell ref="E95:F95"/>
    <mergeCell ref="G95:H95"/>
    <mergeCell ref="I95:J95"/>
    <mergeCell ref="C92:D92"/>
    <mergeCell ref="E92:F92"/>
    <mergeCell ref="G92:H92"/>
    <mergeCell ref="I92:J92"/>
    <mergeCell ref="C93:D93"/>
    <mergeCell ref="E93:F93"/>
    <mergeCell ref="G93:H93"/>
    <mergeCell ref="I93:J93"/>
    <mergeCell ref="C105:D105"/>
    <mergeCell ref="E105:F105"/>
    <mergeCell ref="G105:I105"/>
    <mergeCell ref="J105:K105"/>
    <mergeCell ref="C106:D106"/>
    <mergeCell ref="E106:F106"/>
    <mergeCell ref="G106:I106"/>
    <mergeCell ref="J106:K106"/>
    <mergeCell ref="C96:D96"/>
    <mergeCell ref="E96:F96"/>
    <mergeCell ref="G96:H96"/>
    <mergeCell ref="I96:J96"/>
    <mergeCell ref="C97:D97"/>
    <mergeCell ref="E97:F97"/>
    <mergeCell ref="G97:H97"/>
    <mergeCell ref="I97:J97"/>
    <mergeCell ref="L106:M106"/>
    <mergeCell ref="C107:D107"/>
    <mergeCell ref="E107:F107"/>
    <mergeCell ref="G107:I107"/>
    <mergeCell ref="J107:K107"/>
    <mergeCell ref="C108:D108"/>
    <mergeCell ref="E108:F108"/>
    <mergeCell ref="G108:I108"/>
    <mergeCell ref="J108:K108"/>
    <mergeCell ref="L117:M117"/>
    <mergeCell ref="C118:D118"/>
    <mergeCell ref="E118:F118"/>
    <mergeCell ref="G118:H118"/>
    <mergeCell ref="I118:J118"/>
    <mergeCell ref="C109:D109"/>
    <mergeCell ref="E109:F109"/>
    <mergeCell ref="G109:I109"/>
    <mergeCell ref="J109:K109"/>
    <mergeCell ref="C116:D116"/>
    <mergeCell ref="E116:F116"/>
    <mergeCell ref="G116:H116"/>
    <mergeCell ref="I116:J116"/>
    <mergeCell ref="C119:D119"/>
    <mergeCell ref="E119:F119"/>
    <mergeCell ref="G119:H119"/>
    <mergeCell ref="I119:J119"/>
    <mergeCell ref="C120:D120"/>
    <mergeCell ref="E120:F120"/>
    <mergeCell ref="G120:H120"/>
    <mergeCell ref="I120:J120"/>
    <mergeCell ref="C117:D117"/>
    <mergeCell ref="E117:F117"/>
    <mergeCell ref="G117:H117"/>
    <mergeCell ref="I117:J117"/>
  </mergeCells>
  <phoneticPr fontId="4"/>
  <printOptions horizontalCentered="1"/>
  <pageMargins left="0" right="0" top="0" bottom="0" header="0" footer="0"/>
  <pageSetup paperSize="9" scale="99" firstPageNumber="31" orientation="portrait" useFirstPageNumber="1" verticalDpi="300" r:id="rId1"/>
  <rowBreaks count="1" manualBreakCount="1">
    <brk id="63" max="12"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A6E4F9-DC2A-47CD-9C2E-DE5A751B2514}">
  <dimension ref="A1:M133"/>
  <sheetViews>
    <sheetView view="pageBreakPreview" topLeftCell="A99" zoomScaleNormal="100" zoomScaleSheetLayoutView="100" workbookViewId="0">
      <selection activeCell="K140" sqref="K140"/>
    </sheetView>
  </sheetViews>
  <sheetFormatPr defaultRowHeight="13.5"/>
  <cols>
    <col min="1" max="1" width="3.5" customWidth="1"/>
    <col min="2" max="2" width="5" customWidth="1"/>
    <col min="3" max="3" width="6.875" customWidth="1"/>
    <col min="4" max="4" width="9.25" customWidth="1"/>
    <col min="5" max="10" width="8.5" customWidth="1"/>
    <col min="11" max="11" width="9.5" customWidth="1"/>
    <col min="12" max="12" width="8.875" customWidth="1"/>
    <col min="13" max="13" width="5.25" customWidth="1"/>
    <col min="257" max="257" width="3.5" customWidth="1"/>
    <col min="258" max="258" width="5" customWidth="1"/>
    <col min="259" max="259" width="6.875" customWidth="1"/>
    <col min="260" max="260" width="9.25" customWidth="1"/>
    <col min="261" max="266" width="8.5" customWidth="1"/>
    <col min="267" max="267" width="9.5" customWidth="1"/>
    <col min="268" max="268" width="8.875" customWidth="1"/>
    <col min="269" max="269" width="5.25" customWidth="1"/>
    <col min="513" max="513" width="3.5" customWidth="1"/>
    <col min="514" max="514" width="5" customWidth="1"/>
    <col min="515" max="515" width="6.875" customWidth="1"/>
    <col min="516" max="516" width="9.25" customWidth="1"/>
    <col min="517" max="522" width="8.5" customWidth="1"/>
    <col min="523" max="523" width="9.5" customWidth="1"/>
    <col min="524" max="524" width="8.875" customWidth="1"/>
    <col min="525" max="525" width="5.25" customWidth="1"/>
    <col min="769" max="769" width="3.5" customWidth="1"/>
    <col min="770" max="770" width="5" customWidth="1"/>
    <col min="771" max="771" width="6.875" customWidth="1"/>
    <col min="772" max="772" width="9.25" customWidth="1"/>
    <col min="773" max="778" width="8.5" customWidth="1"/>
    <col min="779" max="779" width="9.5" customWidth="1"/>
    <col min="780" max="780" width="8.875" customWidth="1"/>
    <col min="781" max="781" width="5.25" customWidth="1"/>
    <col min="1025" max="1025" width="3.5" customWidth="1"/>
    <col min="1026" max="1026" width="5" customWidth="1"/>
    <col min="1027" max="1027" width="6.875" customWidth="1"/>
    <col min="1028" max="1028" width="9.25" customWidth="1"/>
    <col min="1029" max="1034" width="8.5" customWidth="1"/>
    <col min="1035" max="1035" width="9.5" customWidth="1"/>
    <col min="1036" max="1036" width="8.875" customWidth="1"/>
    <col min="1037" max="1037" width="5.25" customWidth="1"/>
    <col min="1281" max="1281" width="3.5" customWidth="1"/>
    <col min="1282" max="1282" width="5" customWidth="1"/>
    <col min="1283" max="1283" width="6.875" customWidth="1"/>
    <col min="1284" max="1284" width="9.25" customWidth="1"/>
    <col min="1285" max="1290" width="8.5" customWidth="1"/>
    <col min="1291" max="1291" width="9.5" customWidth="1"/>
    <col min="1292" max="1292" width="8.875" customWidth="1"/>
    <col min="1293" max="1293" width="5.25" customWidth="1"/>
    <col min="1537" max="1537" width="3.5" customWidth="1"/>
    <col min="1538" max="1538" width="5" customWidth="1"/>
    <col min="1539" max="1539" width="6.875" customWidth="1"/>
    <col min="1540" max="1540" width="9.25" customWidth="1"/>
    <col min="1541" max="1546" width="8.5" customWidth="1"/>
    <col min="1547" max="1547" width="9.5" customWidth="1"/>
    <col min="1548" max="1548" width="8.875" customWidth="1"/>
    <col min="1549" max="1549" width="5.25" customWidth="1"/>
    <col min="1793" max="1793" width="3.5" customWidth="1"/>
    <col min="1794" max="1794" width="5" customWidth="1"/>
    <col min="1795" max="1795" width="6.875" customWidth="1"/>
    <col min="1796" max="1796" width="9.25" customWidth="1"/>
    <col min="1797" max="1802" width="8.5" customWidth="1"/>
    <col min="1803" max="1803" width="9.5" customWidth="1"/>
    <col min="1804" max="1804" width="8.875" customWidth="1"/>
    <col min="1805" max="1805" width="5.25" customWidth="1"/>
    <col min="2049" max="2049" width="3.5" customWidth="1"/>
    <col min="2050" max="2050" width="5" customWidth="1"/>
    <col min="2051" max="2051" width="6.875" customWidth="1"/>
    <col min="2052" max="2052" width="9.25" customWidth="1"/>
    <col min="2053" max="2058" width="8.5" customWidth="1"/>
    <col min="2059" max="2059" width="9.5" customWidth="1"/>
    <col min="2060" max="2060" width="8.875" customWidth="1"/>
    <col min="2061" max="2061" width="5.25" customWidth="1"/>
    <col min="2305" max="2305" width="3.5" customWidth="1"/>
    <col min="2306" max="2306" width="5" customWidth="1"/>
    <col min="2307" max="2307" width="6.875" customWidth="1"/>
    <col min="2308" max="2308" width="9.25" customWidth="1"/>
    <col min="2309" max="2314" width="8.5" customWidth="1"/>
    <col min="2315" max="2315" width="9.5" customWidth="1"/>
    <col min="2316" max="2316" width="8.875" customWidth="1"/>
    <col min="2317" max="2317" width="5.25" customWidth="1"/>
    <col min="2561" max="2561" width="3.5" customWidth="1"/>
    <col min="2562" max="2562" width="5" customWidth="1"/>
    <col min="2563" max="2563" width="6.875" customWidth="1"/>
    <col min="2564" max="2564" width="9.25" customWidth="1"/>
    <col min="2565" max="2570" width="8.5" customWidth="1"/>
    <col min="2571" max="2571" width="9.5" customWidth="1"/>
    <col min="2572" max="2572" width="8.875" customWidth="1"/>
    <col min="2573" max="2573" width="5.25" customWidth="1"/>
    <col min="2817" max="2817" width="3.5" customWidth="1"/>
    <col min="2818" max="2818" width="5" customWidth="1"/>
    <col min="2819" max="2819" width="6.875" customWidth="1"/>
    <col min="2820" max="2820" width="9.25" customWidth="1"/>
    <col min="2821" max="2826" width="8.5" customWidth="1"/>
    <col min="2827" max="2827" width="9.5" customWidth="1"/>
    <col min="2828" max="2828" width="8.875" customWidth="1"/>
    <col min="2829" max="2829" width="5.25" customWidth="1"/>
    <col min="3073" max="3073" width="3.5" customWidth="1"/>
    <col min="3074" max="3074" width="5" customWidth="1"/>
    <col min="3075" max="3075" width="6.875" customWidth="1"/>
    <col min="3076" max="3076" width="9.25" customWidth="1"/>
    <col min="3077" max="3082" width="8.5" customWidth="1"/>
    <col min="3083" max="3083" width="9.5" customWidth="1"/>
    <col min="3084" max="3084" width="8.875" customWidth="1"/>
    <col min="3085" max="3085" width="5.25" customWidth="1"/>
    <col min="3329" max="3329" width="3.5" customWidth="1"/>
    <col min="3330" max="3330" width="5" customWidth="1"/>
    <col min="3331" max="3331" width="6.875" customWidth="1"/>
    <col min="3332" max="3332" width="9.25" customWidth="1"/>
    <col min="3333" max="3338" width="8.5" customWidth="1"/>
    <col min="3339" max="3339" width="9.5" customWidth="1"/>
    <col min="3340" max="3340" width="8.875" customWidth="1"/>
    <col min="3341" max="3341" width="5.25" customWidth="1"/>
    <col min="3585" max="3585" width="3.5" customWidth="1"/>
    <col min="3586" max="3586" width="5" customWidth="1"/>
    <col min="3587" max="3587" width="6.875" customWidth="1"/>
    <col min="3588" max="3588" width="9.25" customWidth="1"/>
    <col min="3589" max="3594" width="8.5" customWidth="1"/>
    <col min="3595" max="3595" width="9.5" customWidth="1"/>
    <col min="3596" max="3596" width="8.875" customWidth="1"/>
    <col min="3597" max="3597" width="5.25" customWidth="1"/>
    <col min="3841" max="3841" width="3.5" customWidth="1"/>
    <col min="3842" max="3842" width="5" customWidth="1"/>
    <col min="3843" max="3843" width="6.875" customWidth="1"/>
    <col min="3844" max="3844" width="9.25" customWidth="1"/>
    <col min="3845" max="3850" width="8.5" customWidth="1"/>
    <col min="3851" max="3851" width="9.5" customWidth="1"/>
    <col min="3852" max="3852" width="8.875" customWidth="1"/>
    <col min="3853" max="3853" width="5.25" customWidth="1"/>
    <col min="4097" max="4097" width="3.5" customWidth="1"/>
    <col min="4098" max="4098" width="5" customWidth="1"/>
    <col min="4099" max="4099" width="6.875" customWidth="1"/>
    <col min="4100" max="4100" width="9.25" customWidth="1"/>
    <col min="4101" max="4106" width="8.5" customWidth="1"/>
    <col min="4107" max="4107" width="9.5" customWidth="1"/>
    <col min="4108" max="4108" width="8.875" customWidth="1"/>
    <col min="4109" max="4109" width="5.25" customWidth="1"/>
    <col min="4353" max="4353" width="3.5" customWidth="1"/>
    <col min="4354" max="4354" width="5" customWidth="1"/>
    <col min="4355" max="4355" width="6.875" customWidth="1"/>
    <col min="4356" max="4356" width="9.25" customWidth="1"/>
    <col min="4357" max="4362" width="8.5" customWidth="1"/>
    <col min="4363" max="4363" width="9.5" customWidth="1"/>
    <col min="4364" max="4364" width="8.875" customWidth="1"/>
    <col min="4365" max="4365" width="5.25" customWidth="1"/>
    <col min="4609" max="4609" width="3.5" customWidth="1"/>
    <col min="4610" max="4610" width="5" customWidth="1"/>
    <col min="4611" max="4611" width="6.875" customWidth="1"/>
    <col min="4612" max="4612" width="9.25" customWidth="1"/>
    <col min="4613" max="4618" width="8.5" customWidth="1"/>
    <col min="4619" max="4619" width="9.5" customWidth="1"/>
    <col min="4620" max="4620" width="8.875" customWidth="1"/>
    <col min="4621" max="4621" width="5.25" customWidth="1"/>
    <col min="4865" max="4865" width="3.5" customWidth="1"/>
    <col min="4866" max="4866" width="5" customWidth="1"/>
    <col min="4867" max="4867" width="6.875" customWidth="1"/>
    <col min="4868" max="4868" width="9.25" customWidth="1"/>
    <col min="4869" max="4874" width="8.5" customWidth="1"/>
    <col min="4875" max="4875" width="9.5" customWidth="1"/>
    <col min="4876" max="4876" width="8.875" customWidth="1"/>
    <col min="4877" max="4877" width="5.25" customWidth="1"/>
    <col min="5121" max="5121" width="3.5" customWidth="1"/>
    <col min="5122" max="5122" width="5" customWidth="1"/>
    <col min="5123" max="5123" width="6.875" customWidth="1"/>
    <col min="5124" max="5124" width="9.25" customWidth="1"/>
    <col min="5125" max="5130" width="8.5" customWidth="1"/>
    <col min="5131" max="5131" width="9.5" customWidth="1"/>
    <col min="5132" max="5132" width="8.875" customWidth="1"/>
    <col min="5133" max="5133" width="5.25" customWidth="1"/>
    <col min="5377" max="5377" width="3.5" customWidth="1"/>
    <col min="5378" max="5378" width="5" customWidth="1"/>
    <col min="5379" max="5379" width="6.875" customWidth="1"/>
    <col min="5380" max="5380" width="9.25" customWidth="1"/>
    <col min="5381" max="5386" width="8.5" customWidth="1"/>
    <col min="5387" max="5387" width="9.5" customWidth="1"/>
    <col min="5388" max="5388" width="8.875" customWidth="1"/>
    <col min="5389" max="5389" width="5.25" customWidth="1"/>
    <col min="5633" max="5633" width="3.5" customWidth="1"/>
    <col min="5634" max="5634" width="5" customWidth="1"/>
    <col min="5635" max="5635" width="6.875" customWidth="1"/>
    <col min="5636" max="5636" width="9.25" customWidth="1"/>
    <col min="5637" max="5642" width="8.5" customWidth="1"/>
    <col min="5643" max="5643" width="9.5" customWidth="1"/>
    <col min="5644" max="5644" width="8.875" customWidth="1"/>
    <col min="5645" max="5645" width="5.25" customWidth="1"/>
    <col min="5889" max="5889" width="3.5" customWidth="1"/>
    <col min="5890" max="5890" width="5" customWidth="1"/>
    <col min="5891" max="5891" width="6.875" customWidth="1"/>
    <col min="5892" max="5892" width="9.25" customWidth="1"/>
    <col min="5893" max="5898" width="8.5" customWidth="1"/>
    <col min="5899" max="5899" width="9.5" customWidth="1"/>
    <col min="5900" max="5900" width="8.875" customWidth="1"/>
    <col min="5901" max="5901" width="5.25" customWidth="1"/>
    <col min="6145" max="6145" width="3.5" customWidth="1"/>
    <col min="6146" max="6146" width="5" customWidth="1"/>
    <col min="6147" max="6147" width="6.875" customWidth="1"/>
    <col min="6148" max="6148" width="9.25" customWidth="1"/>
    <col min="6149" max="6154" width="8.5" customWidth="1"/>
    <col min="6155" max="6155" width="9.5" customWidth="1"/>
    <col min="6156" max="6156" width="8.875" customWidth="1"/>
    <col min="6157" max="6157" width="5.25" customWidth="1"/>
    <col min="6401" max="6401" width="3.5" customWidth="1"/>
    <col min="6402" max="6402" width="5" customWidth="1"/>
    <col min="6403" max="6403" width="6.875" customWidth="1"/>
    <col min="6404" max="6404" width="9.25" customWidth="1"/>
    <col min="6405" max="6410" width="8.5" customWidth="1"/>
    <col min="6411" max="6411" width="9.5" customWidth="1"/>
    <col min="6412" max="6412" width="8.875" customWidth="1"/>
    <col min="6413" max="6413" width="5.25" customWidth="1"/>
    <col min="6657" max="6657" width="3.5" customWidth="1"/>
    <col min="6658" max="6658" width="5" customWidth="1"/>
    <col min="6659" max="6659" width="6.875" customWidth="1"/>
    <col min="6660" max="6660" width="9.25" customWidth="1"/>
    <col min="6661" max="6666" width="8.5" customWidth="1"/>
    <col min="6667" max="6667" width="9.5" customWidth="1"/>
    <col min="6668" max="6668" width="8.875" customWidth="1"/>
    <col min="6669" max="6669" width="5.25" customWidth="1"/>
    <col min="6913" max="6913" width="3.5" customWidth="1"/>
    <col min="6914" max="6914" width="5" customWidth="1"/>
    <col min="6915" max="6915" width="6.875" customWidth="1"/>
    <col min="6916" max="6916" width="9.25" customWidth="1"/>
    <col min="6917" max="6922" width="8.5" customWidth="1"/>
    <col min="6923" max="6923" width="9.5" customWidth="1"/>
    <col min="6924" max="6924" width="8.875" customWidth="1"/>
    <col min="6925" max="6925" width="5.25" customWidth="1"/>
    <col min="7169" max="7169" width="3.5" customWidth="1"/>
    <col min="7170" max="7170" width="5" customWidth="1"/>
    <col min="7171" max="7171" width="6.875" customWidth="1"/>
    <col min="7172" max="7172" width="9.25" customWidth="1"/>
    <col min="7173" max="7178" width="8.5" customWidth="1"/>
    <col min="7179" max="7179" width="9.5" customWidth="1"/>
    <col min="7180" max="7180" width="8.875" customWidth="1"/>
    <col min="7181" max="7181" width="5.25" customWidth="1"/>
    <col min="7425" max="7425" width="3.5" customWidth="1"/>
    <col min="7426" max="7426" width="5" customWidth="1"/>
    <col min="7427" max="7427" width="6.875" customWidth="1"/>
    <col min="7428" max="7428" width="9.25" customWidth="1"/>
    <col min="7429" max="7434" width="8.5" customWidth="1"/>
    <col min="7435" max="7435" width="9.5" customWidth="1"/>
    <col min="7436" max="7436" width="8.875" customWidth="1"/>
    <col min="7437" max="7437" width="5.25" customWidth="1"/>
    <col min="7681" max="7681" width="3.5" customWidth="1"/>
    <col min="7682" max="7682" width="5" customWidth="1"/>
    <col min="7683" max="7683" width="6.875" customWidth="1"/>
    <col min="7684" max="7684" width="9.25" customWidth="1"/>
    <col min="7685" max="7690" width="8.5" customWidth="1"/>
    <col min="7691" max="7691" width="9.5" customWidth="1"/>
    <col min="7692" max="7692" width="8.875" customWidth="1"/>
    <col min="7693" max="7693" width="5.25" customWidth="1"/>
    <col min="7937" max="7937" width="3.5" customWidth="1"/>
    <col min="7938" max="7938" width="5" customWidth="1"/>
    <col min="7939" max="7939" width="6.875" customWidth="1"/>
    <col min="7940" max="7940" width="9.25" customWidth="1"/>
    <col min="7941" max="7946" width="8.5" customWidth="1"/>
    <col min="7947" max="7947" width="9.5" customWidth="1"/>
    <col min="7948" max="7948" width="8.875" customWidth="1"/>
    <col min="7949" max="7949" width="5.25" customWidth="1"/>
    <col min="8193" max="8193" width="3.5" customWidth="1"/>
    <col min="8194" max="8194" width="5" customWidth="1"/>
    <col min="8195" max="8195" width="6.875" customWidth="1"/>
    <col min="8196" max="8196" width="9.25" customWidth="1"/>
    <col min="8197" max="8202" width="8.5" customWidth="1"/>
    <col min="8203" max="8203" width="9.5" customWidth="1"/>
    <col min="8204" max="8204" width="8.875" customWidth="1"/>
    <col min="8205" max="8205" width="5.25" customWidth="1"/>
    <col min="8449" max="8449" width="3.5" customWidth="1"/>
    <col min="8450" max="8450" width="5" customWidth="1"/>
    <col min="8451" max="8451" width="6.875" customWidth="1"/>
    <col min="8452" max="8452" width="9.25" customWidth="1"/>
    <col min="8453" max="8458" width="8.5" customWidth="1"/>
    <col min="8459" max="8459" width="9.5" customWidth="1"/>
    <col min="8460" max="8460" width="8.875" customWidth="1"/>
    <col min="8461" max="8461" width="5.25" customWidth="1"/>
    <col min="8705" max="8705" width="3.5" customWidth="1"/>
    <col min="8706" max="8706" width="5" customWidth="1"/>
    <col min="8707" max="8707" width="6.875" customWidth="1"/>
    <col min="8708" max="8708" width="9.25" customWidth="1"/>
    <col min="8709" max="8714" width="8.5" customWidth="1"/>
    <col min="8715" max="8715" width="9.5" customWidth="1"/>
    <col min="8716" max="8716" width="8.875" customWidth="1"/>
    <col min="8717" max="8717" width="5.25" customWidth="1"/>
    <col min="8961" max="8961" width="3.5" customWidth="1"/>
    <col min="8962" max="8962" width="5" customWidth="1"/>
    <col min="8963" max="8963" width="6.875" customWidth="1"/>
    <col min="8964" max="8964" width="9.25" customWidth="1"/>
    <col min="8965" max="8970" width="8.5" customWidth="1"/>
    <col min="8971" max="8971" width="9.5" customWidth="1"/>
    <col min="8972" max="8972" width="8.875" customWidth="1"/>
    <col min="8973" max="8973" width="5.25" customWidth="1"/>
    <col min="9217" max="9217" width="3.5" customWidth="1"/>
    <col min="9218" max="9218" width="5" customWidth="1"/>
    <col min="9219" max="9219" width="6.875" customWidth="1"/>
    <col min="9220" max="9220" width="9.25" customWidth="1"/>
    <col min="9221" max="9226" width="8.5" customWidth="1"/>
    <col min="9227" max="9227" width="9.5" customWidth="1"/>
    <col min="9228" max="9228" width="8.875" customWidth="1"/>
    <col min="9229" max="9229" width="5.25" customWidth="1"/>
    <col min="9473" max="9473" width="3.5" customWidth="1"/>
    <col min="9474" max="9474" width="5" customWidth="1"/>
    <col min="9475" max="9475" width="6.875" customWidth="1"/>
    <col min="9476" max="9476" width="9.25" customWidth="1"/>
    <col min="9477" max="9482" width="8.5" customWidth="1"/>
    <col min="9483" max="9483" width="9.5" customWidth="1"/>
    <col min="9484" max="9484" width="8.875" customWidth="1"/>
    <col min="9485" max="9485" width="5.25" customWidth="1"/>
    <col min="9729" max="9729" width="3.5" customWidth="1"/>
    <col min="9730" max="9730" width="5" customWidth="1"/>
    <col min="9731" max="9731" width="6.875" customWidth="1"/>
    <col min="9732" max="9732" width="9.25" customWidth="1"/>
    <col min="9733" max="9738" width="8.5" customWidth="1"/>
    <col min="9739" max="9739" width="9.5" customWidth="1"/>
    <col min="9740" max="9740" width="8.875" customWidth="1"/>
    <col min="9741" max="9741" width="5.25" customWidth="1"/>
    <col min="9985" max="9985" width="3.5" customWidth="1"/>
    <col min="9986" max="9986" width="5" customWidth="1"/>
    <col min="9987" max="9987" width="6.875" customWidth="1"/>
    <col min="9988" max="9988" width="9.25" customWidth="1"/>
    <col min="9989" max="9994" width="8.5" customWidth="1"/>
    <col min="9995" max="9995" width="9.5" customWidth="1"/>
    <col min="9996" max="9996" width="8.875" customWidth="1"/>
    <col min="9997" max="9997" width="5.25" customWidth="1"/>
    <col min="10241" max="10241" width="3.5" customWidth="1"/>
    <col min="10242" max="10242" width="5" customWidth="1"/>
    <col min="10243" max="10243" width="6.875" customWidth="1"/>
    <col min="10244" max="10244" width="9.25" customWidth="1"/>
    <col min="10245" max="10250" width="8.5" customWidth="1"/>
    <col min="10251" max="10251" width="9.5" customWidth="1"/>
    <col min="10252" max="10252" width="8.875" customWidth="1"/>
    <col min="10253" max="10253" width="5.25" customWidth="1"/>
    <col min="10497" max="10497" width="3.5" customWidth="1"/>
    <col min="10498" max="10498" width="5" customWidth="1"/>
    <col min="10499" max="10499" width="6.875" customWidth="1"/>
    <col min="10500" max="10500" width="9.25" customWidth="1"/>
    <col min="10501" max="10506" width="8.5" customWidth="1"/>
    <col min="10507" max="10507" width="9.5" customWidth="1"/>
    <col min="10508" max="10508" width="8.875" customWidth="1"/>
    <col min="10509" max="10509" width="5.25" customWidth="1"/>
    <col min="10753" max="10753" width="3.5" customWidth="1"/>
    <col min="10754" max="10754" width="5" customWidth="1"/>
    <col min="10755" max="10755" width="6.875" customWidth="1"/>
    <col min="10756" max="10756" width="9.25" customWidth="1"/>
    <col min="10757" max="10762" width="8.5" customWidth="1"/>
    <col min="10763" max="10763" width="9.5" customWidth="1"/>
    <col min="10764" max="10764" width="8.875" customWidth="1"/>
    <col min="10765" max="10765" width="5.25" customWidth="1"/>
    <col min="11009" max="11009" width="3.5" customWidth="1"/>
    <col min="11010" max="11010" width="5" customWidth="1"/>
    <col min="11011" max="11011" width="6.875" customWidth="1"/>
    <col min="11012" max="11012" width="9.25" customWidth="1"/>
    <col min="11013" max="11018" width="8.5" customWidth="1"/>
    <col min="11019" max="11019" width="9.5" customWidth="1"/>
    <col min="11020" max="11020" width="8.875" customWidth="1"/>
    <col min="11021" max="11021" width="5.25" customWidth="1"/>
    <col min="11265" max="11265" width="3.5" customWidth="1"/>
    <col min="11266" max="11266" width="5" customWidth="1"/>
    <col min="11267" max="11267" width="6.875" customWidth="1"/>
    <col min="11268" max="11268" width="9.25" customWidth="1"/>
    <col min="11269" max="11274" width="8.5" customWidth="1"/>
    <col min="11275" max="11275" width="9.5" customWidth="1"/>
    <col min="11276" max="11276" width="8.875" customWidth="1"/>
    <col min="11277" max="11277" width="5.25" customWidth="1"/>
    <col min="11521" max="11521" width="3.5" customWidth="1"/>
    <col min="11522" max="11522" width="5" customWidth="1"/>
    <col min="11523" max="11523" width="6.875" customWidth="1"/>
    <col min="11524" max="11524" width="9.25" customWidth="1"/>
    <col min="11525" max="11530" width="8.5" customWidth="1"/>
    <col min="11531" max="11531" width="9.5" customWidth="1"/>
    <col min="11532" max="11532" width="8.875" customWidth="1"/>
    <col min="11533" max="11533" width="5.25" customWidth="1"/>
    <col min="11777" max="11777" width="3.5" customWidth="1"/>
    <col min="11778" max="11778" width="5" customWidth="1"/>
    <col min="11779" max="11779" width="6.875" customWidth="1"/>
    <col min="11780" max="11780" width="9.25" customWidth="1"/>
    <col min="11781" max="11786" width="8.5" customWidth="1"/>
    <col min="11787" max="11787" width="9.5" customWidth="1"/>
    <col min="11788" max="11788" width="8.875" customWidth="1"/>
    <col min="11789" max="11789" width="5.25" customWidth="1"/>
    <col min="12033" max="12033" width="3.5" customWidth="1"/>
    <col min="12034" max="12034" width="5" customWidth="1"/>
    <col min="12035" max="12035" width="6.875" customWidth="1"/>
    <col min="12036" max="12036" width="9.25" customWidth="1"/>
    <col min="12037" max="12042" width="8.5" customWidth="1"/>
    <col min="12043" max="12043" width="9.5" customWidth="1"/>
    <col min="12044" max="12044" width="8.875" customWidth="1"/>
    <col min="12045" max="12045" width="5.25" customWidth="1"/>
    <col min="12289" max="12289" width="3.5" customWidth="1"/>
    <col min="12290" max="12290" width="5" customWidth="1"/>
    <col min="12291" max="12291" width="6.875" customWidth="1"/>
    <col min="12292" max="12292" width="9.25" customWidth="1"/>
    <col min="12293" max="12298" width="8.5" customWidth="1"/>
    <col min="12299" max="12299" width="9.5" customWidth="1"/>
    <col min="12300" max="12300" width="8.875" customWidth="1"/>
    <col min="12301" max="12301" width="5.25" customWidth="1"/>
    <col min="12545" max="12545" width="3.5" customWidth="1"/>
    <col min="12546" max="12546" width="5" customWidth="1"/>
    <col min="12547" max="12547" width="6.875" customWidth="1"/>
    <col min="12548" max="12548" width="9.25" customWidth="1"/>
    <col min="12549" max="12554" width="8.5" customWidth="1"/>
    <col min="12555" max="12555" width="9.5" customWidth="1"/>
    <col min="12556" max="12556" width="8.875" customWidth="1"/>
    <col min="12557" max="12557" width="5.25" customWidth="1"/>
    <col min="12801" max="12801" width="3.5" customWidth="1"/>
    <col min="12802" max="12802" width="5" customWidth="1"/>
    <col min="12803" max="12803" width="6.875" customWidth="1"/>
    <col min="12804" max="12804" width="9.25" customWidth="1"/>
    <col min="12805" max="12810" width="8.5" customWidth="1"/>
    <col min="12811" max="12811" width="9.5" customWidth="1"/>
    <col min="12812" max="12812" width="8.875" customWidth="1"/>
    <col min="12813" max="12813" width="5.25" customWidth="1"/>
    <col min="13057" max="13057" width="3.5" customWidth="1"/>
    <col min="13058" max="13058" width="5" customWidth="1"/>
    <col min="13059" max="13059" width="6.875" customWidth="1"/>
    <col min="13060" max="13060" width="9.25" customWidth="1"/>
    <col min="13061" max="13066" width="8.5" customWidth="1"/>
    <col min="13067" max="13067" width="9.5" customWidth="1"/>
    <col min="13068" max="13068" width="8.875" customWidth="1"/>
    <col min="13069" max="13069" width="5.25" customWidth="1"/>
    <col min="13313" max="13313" width="3.5" customWidth="1"/>
    <col min="13314" max="13314" width="5" customWidth="1"/>
    <col min="13315" max="13315" width="6.875" customWidth="1"/>
    <col min="13316" max="13316" width="9.25" customWidth="1"/>
    <col min="13317" max="13322" width="8.5" customWidth="1"/>
    <col min="13323" max="13323" width="9.5" customWidth="1"/>
    <col min="13324" max="13324" width="8.875" customWidth="1"/>
    <col min="13325" max="13325" width="5.25" customWidth="1"/>
    <col min="13569" max="13569" width="3.5" customWidth="1"/>
    <col min="13570" max="13570" width="5" customWidth="1"/>
    <col min="13571" max="13571" width="6.875" customWidth="1"/>
    <col min="13572" max="13572" width="9.25" customWidth="1"/>
    <col min="13573" max="13578" width="8.5" customWidth="1"/>
    <col min="13579" max="13579" width="9.5" customWidth="1"/>
    <col min="13580" max="13580" width="8.875" customWidth="1"/>
    <col min="13581" max="13581" width="5.25" customWidth="1"/>
    <col min="13825" max="13825" width="3.5" customWidth="1"/>
    <col min="13826" max="13826" width="5" customWidth="1"/>
    <col min="13827" max="13827" width="6.875" customWidth="1"/>
    <col min="13828" max="13828" width="9.25" customWidth="1"/>
    <col min="13829" max="13834" width="8.5" customWidth="1"/>
    <col min="13835" max="13835" width="9.5" customWidth="1"/>
    <col min="13836" max="13836" width="8.875" customWidth="1"/>
    <col min="13837" max="13837" width="5.25" customWidth="1"/>
    <col min="14081" max="14081" width="3.5" customWidth="1"/>
    <col min="14082" max="14082" width="5" customWidth="1"/>
    <col min="14083" max="14083" width="6.875" customWidth="1"/>
    <col min="14084" max="14084" width="9.25" customWidth="1"/>
    <col min="14085" max="14090" width="8.5" customWidth="1"/>
    <col min="14091" max="14091" width="9.5" customWidth="1"/>
    <col min="14092" max="14092" width="8.875" customWidth="1"/>
    <col min="14093" max="14093" width="5.25" customWidth="1"/>
    <col min="14337" max="14337" width="3.5" customWidth="1"/>
    <col min="14338" max="14338" width="5" customWidth="1"/>
    <col min="14339" max="14339" width="6.875" customWidth="1"/>
    <col min="14340" max="14340" width="9.25" customWidth="1"/>
    <col min="14341" max="14346" width="8.5" customWidth="1"/>
    <col min="14347" max="14347" width="9.5" customWidth="1"/>
    <col min="14348" max="14348" width="8.875" customWidth="1"/>
    <col min="14349" max="14349" width="5.25" customWidth="1"/>
    <col min="14593" max="14593" width="3.5" customWidth="1"/>
    <col min="14594" max="14594" width="5" customWidth="1"/>
    <col min="14595" max="14595" width="6.875" customWidth="1"/>
    <col min="14596" max="14596" width="9.25" customWidth="1"/>
    <col min="14597" max="14602" width="8.5" customWidth="1"/>
    <col min="14603" max="14603" width="9.5" customWidth="1"/>
    <col min="14604" max="14604" width="8.875" customWidth="1"/>
    <col min="14605" max="14605" width="5.25" customWidth="1"/>
    <col min="14849" max="14849" width="3.5" customWidth="1"/>
    <col min="14850" max="14850" width="5" customWidth="1"/>
    <col min="14851" max="14851" width="6.875" customWidth="1"/>
    <col min="14852" max="14852" width="9.25" customWidth="1"/>
    <col min="14853" max="14858" width="8.5" customWidth="1"/>
    <col min="14859" max="14859" width="9.5" customWidth="1"/>
    <col min="14860" max="14860" width="8.875" customWidth="1"/>
    <col min="14861" max="14861" width="5.25" customWidth="1"/>
    <col min="15105" max="15105" width="3.5" customWidth="1"/>
    <col min="15106" max="15106" width="5" customWidth="1"/>
    <col min="15107" max="15107" width="6.875" customWidth="1"/>
    <col min="15108" max="15108" width="9.25" customWidth="1"/>
    <col min="15109" max="15114" width="8.5" customWidth="1"/>
    <col min="15115" max="15115" width="9.5" customWidth="1"/>
    <col min="15116" max="15116" width="8.875" customWidth="1"/>
    <col min="15117" max="15117" width="5.25" customWidth="1"/>
    <col min="15361" max="15361" width="3.5" customWidth="1"/>
    <col min="15362" max="15362" width="5" customWidth="1"/>
    <col min="15363" max="15363" width="6.875" customWidth="1"/>
    <col min="15364" max="15364" width="9.25" customWidth="1"/>
    <col min="15365" max="15370" width="8.5" customWidth="1"/>
    <col min="15371" max="15371" width="9.5" customWidth="1"/>
    <col min="15372" max="15372" width="8.875" customWidth="1"/>
    <col min="15373" max="15373" width="5.25" customWidth="1"/>
    <col min="15617" max="15617" width="3.5" customWidth="1"/>
    <col min="15618" max="15618" width="5" customWidth="1"/>
    <col min="15619" max="15619" width="6.875" customWidth="1"/>
    <col min="15620" max="15620" width="9.25" customWidth="1"/>
    <col min="15621" max="15626" width="8.5" customWidth="1"/>
    <col min="15627" max="15627" width="9.5" customWidth="1"/>
    <col min="15628" max="15628" width="8.875" customWidth="1"/>
    <col min="15629" max="15629" width="5.25" customWidth="1"/>
    <col min="15873" max="15873" width="3.5" customWidth="1"/>
    <col min="15874" max="15874" width="5" customWidth="1"/>
    <col min="15875" max="15875" width="6.875" customWidth="1"/>
    <col min="15876" max="15876" width="9.25" customWidth="1"/>
    <col min="15877" max="15882" width="8.5" customWidth="1"/>
    <col min="15883" max="15883" width="9.5" customWidth="1"/>
    <col min="15884" max="15884" width="8.875" customWidth="1"/>
    <col min="15885" max="15885" width="5.25" customWidth="1"/>
    <col min="16129" max="16129" width="3.5" customWidth="1"/>
    <col min="16130" max="16130" width="5" customWidth="1"/>
    <col min="16131" max="16131" width="6.875" customWidth="1"/>
    <col min="16132" max="16132" width="9.25" customWidth="1"/>
    <col min="16133" max="16138" width="8.5" customWidth="1"/>
    <col min="16139" max="16139" width="9.5" customWidth="1"/>
    <col min="16140" max="16140" width="8.875" customWidth="1"/>
    <col min="16141" max="16141" width="5.25" customWidth="1"/>
  </cols>
  <sheetData>
    <row r="1" spans="2:12" ht="48.75" customHeight="1">
      <c r="L1" s="135" t="s">
        <v>325</v>
      </c>
    </row>
    <row r="2" spans="2:12" ht="17.25">
      <c r="C2" s="177" t="s">
        <v>501</v>
      </c>
      <c r="D2" s="177"/>
      <c r="E2" s="177"/>
      <c r="F2" s="177"/>
      <c r="G2" s="177"/>
      <c r="H2" s="177"/>
      <c r="I2" s="177"/>
      <c r="J2" s="177"/>
      <c r="K2" s="177"/>
      <c r="L2" s="177"/>
    </row>
    <row r="3" spans="2:12" ht="17.25">
      <c r="C3" s="48"/>
      <c r="D3" s="48"/>
      <c r="E3" s="48"/>
      <c r="F3" s="48"/>
      <c r="G3" s="48"/>
      <c r="H3" s="48"/>
      <c r="I3" s="48"/>
      <c r="J3" s="48"/>
      <c r="K3" s="48"/>
    </row>
    <row r="5" spans="2:12" ht="14.25">
      <c r="B5" s="53" t="s">
        <v>210</v>
      </c>
      <c r="D5" s="53"/>
      <c r="E5" s="53"/>
      <c r="F5" s="53"/>
      <c r="G5" s="53"/>
      <c r="H5" s="53"/>
      <c r="I5" s="53"/>
      <c r="J5" s="53"/>
      <c r="K5" s="53"/>
    </row>
    <row r="6" spans="2:12" s="2" customFormat="1" ht="12.75">
      <c r="C6" s="196"/>
      <c r="D6" s="196"/>
      <c r="E6" s="196"/>
      <c r="F6" s="196"/>
      <c r="G6" s="196"/>
      <c r="H6" s="196"/>
      <c r="I6" s="196"/>
      <c r="J6" s="196"/>
      <c r="K6" s="196"/>
    </row>
    <row r="7" spans="2:12" s="2" customFormat="1" ht="12.75">
      <c r="C7" s="2" t="s">
        <v>211</v>
      </c>
    </row>
    <row r="8" spans="2:12" s="2" customFormat="1" ht="12.75">
      <c r="C8" s="3" t="s">
        <v>6</v>
      </c>
      <c r="D8" s="2" t="s">
        <v>3</v>
      </c>
    </row>
    <row r="9" spans="2:12" s="2" customFormat="1" ht="12.75"/>
    <row r="10" spans="2:12" s="2" customFormat="1" ht="12.75">
      <c r="C10" s="2" t="s">
        <v>212</v>
      </c>
    </row>
    <row r="11" spans="2:12" s="2" customFormat="1" ht="12.75">
      <c r="C11" s="3" t="s">
        <v>6</v>
      </c>
      <c r="D11" s="2" t="s">
        <v>3</v>
      </c>
    </row>
    <row r="12" spans="2:12" s="2" customFormat="1" ht="12.75"/>
    <row r="13" spans="2:12" s="2" customFormat="1" ht="12.75">
      <c r="C13" s="2" t="s">
        <v>213</v>
      </c>
    </row>
    <row r="14" spans="2:12" s="2" customFormat="1" ht="12.75">
      <c r="C14" s="3" t="s">
        <v>6</v>
      </c>
      <c r="D14" s="2" t="s">
        <v>214</v>
      </c>
    </row>
    <row r="15" spans="2:12" s="2" customFormat="1" ht="12.75">
      <c r="C15" s="3" t="s">
        <v>6</v>
      </c>
      <c r="D15" s="2" t="s">
        <v>313</v>
      </c>
    </row>
    <row r="16" spans="2:12" s="2" customFormat="1" ht="12.75">
      <c r="D16" s="57" t="s">
        <v>215</v>
      </c>
      <c r="E16" s="57"/>
      <c r="F16" s="57"/>
      <c r="G16" s="57"/>
      <c r="H16" s="57"/>
      <c r="I16" s="57"/>
      <c r="J16" s="57"/>
      <c r="K16" s="57"/>
    </row>
    <row r="17" spans="2:11" s="2" customFormat="1" ht="12.75">
      <c r="D17" s="2" t="s">
        <v>216</v>
      </c>
    </row>
    <row r="18" spans="2:11" s="2" customFormat="1" ht="12.75">
      <c r="D18" s="57"/>
      <c r="E18" s="57"/>
      <c r="F18" s="57"/>
      <c r="G18" s="57"/>
      <c r="H18" s="57"/>
      <c r="I18" s="57"/>
      <c r="J18" s="57"/>
      <c r="K18" s="57"/>
    </row>
    <row r="19" spans="2:11" s="2" customFormat="1" ht="12.75"/>
    <row r="20" spans="2:11" s="2" customFormat="1" ht="12.75">
      <c r="C20" s="3"/>
    </row>
    <row r="21" spans="2:11" s="2" customFormat="1" ht="12.75">
      <c r="C21" s="2" t="s">
        <v>217</v>
      </c>
    </row>
    <row r="22" spans="2:11" s="2" customFormat="1" ht="12.75">
      <c r="C22" s="3" t="s">
        <v>6</v>
      </c>
      <c r="D22" s="2" t="s">
        <v>15</v>
      </c>
      <c r="F22" s="2" t="s">
        <v>3</v>
      </c>
    </row>
    <row r="23" spans="2:11" s="2" customFormat="1" ht="12.75">
      <c r="C23" s="3" t="s">
        <v>6</v>
      </c>
      <c r="D23" s="2" t="s">
        <v>19</v>
      </c>
      <c r="F23" s="2" t="s">
        <v>218</v>
      </c>
    </row>
    <row r="24" spans="2:11" s="2" customFormat="1" ht="12.75">
      <c r="C24" s="3"/>
      <c r="F24" s="2" t="s">
        <v>219</v>
      </c>
    </row>
    <row r="25" spans="2:11" s="2" customFormat="1" ht="12.75">
      <c r="C25" s="3"/>
      <c r="F25" s="2" t="s">
        <v>220</v>
      </c>
    </row>
    <row r="26" spans="2:11" s="2" customFormat="1" ht="12.75">
      <c r="C26" s="3" t="s">
        <v>6</v>
      </c>
      <c r="D26" s="2" t="s">
        <v>22</v>
      </c>
      <c r="F26" s="2" t="s">
        <v>296</v>
      </c>
    </row>
    <row r="27" spans="2:11" s="2" customFormat="1" ht="12.75">
      <c r="F27" s="2" t="s">
        <v>279</v>
      </c>
    </row>
    <row r="28" spans="2:11" s="2" customFormat="1" ht="12.75">
      <c r="F28" s="2" t="s">
        <v>27</v>
      </c>
    </row>
    <row r="29" spans="2:11" s="2" customFormat="1" ht="12.75"/>
    <row r="30" spans="2:11" ht="14.25">
      <c r="B30" s="53" t="s">
        <v>221</v>
      </c>
      <c r="D30" s="53"/>
      <c r="E30" s="53"/>
      <c r="F30" s="53"/>
      <c r="G30" s="53"/>
      <c r="H30" s="53"/>
      <c r="I30" s="53"/>
      <c r="J30" s="53"/>
      <c r="K30" s="53"/>
    </row>
    <row r="31" spans="2:11" s="2" customFormat="1" ht="12.75"/>
    <row r="32" spans="2:11" s="2" customFormat="1" ht="13.5" customHeight="1">
      <c r="C32" s="196" t="s">
        <v>3</v>
      </c>
      <c r="D32" s="196"/>
    </row>
    <row r="33" spans="2:13" s="2" customFormat="1" ht="12.75">
      <c r="C33" s="8"/>
      <c r="D33" s="8"/>
      <c r="E33" s="8"/>
      <c r="F33" s="8"/>
      <c r="G33" s="8"/>
      <c r="H33" s="8"/>
      <c r="I33" s="8"/>
      <c r="J33" s="8"/>
      <c r="K33" s="8"/>
    </row>
    <row r="34" spans="2:13" s="2" customFormat="1" ht="12.75"/>
    <row r="35" spans="2:13" ht="14.25">
      <c r="B35" s="53" t="s">
        <v>222</v>
      </c>
      <c r="D35" s="53"/>
      <c r="E35" s="53"/>
      <c r="F35" s="53"/>
      <c r="G35" s="53"/>
      <c r="H35" s="53"/>
      <c r="I35" s="53"/>
      <c r="J35" s="53"/>
      <c r="K35" s="53"/>
    </row>
    <row r="36" spans="2:13" s="2" customFormat="1" ht="12.75">
      <c r="C36" s="8"/>
      <c r="D36" s="8"/>
      <c r="E36" s="8"/>
      <c r="F36" s="8"/>
      <c r="G36" s="8"/>
      <c r="H36" s="8"/>
      <c r="I36" s="8"/>
      <c r="J36" s="8"/>
      <c r="K36" s="8"/>
    </row>
    <row r="37" spans="2:13" s="2" customFormat="1" ht="12.75">
      <c r="C37" s="196" t="s">
        <v>280</v>
      </c>
      <c r="D37" s="196"/>
      <c r="E37" s="196"/>
      <c r="F37" s="196"/>
      <c r="G37" s="196"/>
      <c r="H37" s="196"/>
      <c r="I37" s="196"/>
      <c r="J37" s="196"/>
      <c r="K37" s="196"/>
    </row>
    <row r="38" spans="2:13" s="2" customFormat="1" ht="12.75">
      <c r="C38" s="2" t="s">
        <v>297</v>
      </c>
    </row>
    <row r="39" spans="2:13" s="2" customFormat="1" ht="12.75"/>
    <row r="40" spans="2:13" ht="24.75" customHeight="1">
      <c r="B40" s="54" t="s">
        <v>224</v>
      </c>
      <c r="D40" s="54"/>
      <c r="E40" s="54"/>
      <c r="F40" s="54"/>
      <c r="G40" s="54"/>
      <c r="H40" s="54"/>
      <c r="I40" s="54"/>
      <c r="J40" s="54"/>
      <c r="K40" s="54"/>
    </row>
    <row r="41" spans="2:13" s="4" customFormat="1" ht="16.5" customHeight="1">
      <c r="C41" s="207" t="s">
        <v>314</v>
      </c>
      <c r="D41" s="207"/>
      <c r="E41" s="207"/>
      <c r="F41" s="207"/>
      <c r="G41" s="207"/>
      <c r="H41" s="207"/>
      <c r="I41" s="207"/>
      <c r="J41" s="207"/>
      <c r="K41" s="207"/>
    </row>
    <row r="42" spans="2:13" s="2" customFormat="1" ht="14.25" customHeight="1">
      <c r="C42" s="232" t="s">
        <v>502</v>
      </c>
      <c r="D42" s="232"/>
      <c r="E42" s="232"/>
      <c r="F42" s="232"/>
      <c r="G42" s="232"/>
      <c r="H42" s="232"/>
      <c r="I42" s="232"/>
      <c r="J42" s="232"/>
      <c r="K42" s="232"/>
      <c r="L42" s="232"/>
      <c r="M42" s="232"/>
    </row>
    <row r="43" spans="2:13" s="2" customFormat="1" ht="15" customHeight="1">
      <c r="C43" s="196" t="s">
        <v>315</v>
      </c>
      <c r="D43" s="196"/>
      <c r="E43" s="196"/>
      <c r="F43" s="196"/>
      <c r="G43" s="196"/>
      <c r="H43" s="196"/>
      <c r="I43" s="196"/>
      <c r="J43" s="196"/>
      <c r="K43" s="196"/>
      <c r="L43" s="196"/>
      <c r="M43" s="196"/>
    </row>
    <row r="44" spans="2:13" s="2" customFormat="1" ht="12.75">
      <c r="C44" s="3" t="s">
        <v>85</v>
      </c>
      <c r="D44" s="2" t="s">
        <v>228</v>
      </c>
    </row>
    <row r="45" spans="2:13" s="2" customFormat="1" ht="12.75">
      <c r="C45" s="3" t="s">
        <v>89</v>
      </c>
      <c r="D45" s="2" t="s">
        <v>310</v>
      </c>
    </row>
    <row r="46" spans="2:13" s="2" customFormat="1" ht="12.75">
      <c r="C46" s="3"/>
    </row>
    <row r="47" spans="2:13" s="2" customFormat="1" ht="12.75">
      <c r="C47" s="3"/>
    </row>
    <row r="48" spans="2:13" s="2" customFormat="1" ht="12.75"/>
    <row r="49" spans="2:11" ht="14.25">
      <c r="B49" s="53" t="s">
        <v>234</v>
      </c>
      <c r="D49" s="53"/>
      <c r="E49" s="53"/>
      <c r="F49" s="53"/>
      <c r="G49" s="53"/>
      <c r="H49" s="53"/>
      <c r="I49" s="53"/>
      <c r="J49" s="53"/>
      <c r="K49" s="53"/>
    </row>
    <row r="50" spans="2:11" s="2" customFormat="1" ht="12.75"/>
    <row r="51" spans="2:11" s="2" customFormat="1" ht="12.75">
      <c r="C51" s="57" t="s">
        <v>3</v>
      </c>
    </row>
    <row r="52" spans="2:11" s="2" customFormat="1" ht="12.75">
      <c r="C52" s="3"/>
    </row>
    <row r="53" spans="2:11" s="2" customFormat="1" ht="12.75"/>
    <row r="54" spans="2:11" s="2" customFormat="1" ht="12.75"/>
    <row r="55" spans="2:11" ht="14.25" customHeight="1">
      <c r="B55" s="5" t="s">
        <v>305</v>
      </c>
      <c r="D55" s="5"/>
      <c r="E55" s="5"/>
      <c r="F55" s="5"/>
      <c r="G55" s="5"/>
      <c r="H55" s="5"/>
      <c r="I55" s="5"/>
      <c r="J55" s="5"/>
      <c r="K55" s="5"/>
    </row>
    <row r="56" spans="2:11" ht="15.75" customHeight="1">
      <c r="B56" s="62"/>
      <c r="D56" s="5"/>
      <c r="E56" s="5"/>
      <c r="F56" s="5"/>
      <c r="G56" s="5"/>
      <c r="H56" s="5"/>
      <c r="I56" s="5"/>
      <c r="J56" s="5"/>
      <c r="K56" s="5"/>
    </row>
    <row r="57" spans="2:11" s="2" customFormat="1" ht="12.75">
      <c r="C57" s="57" t="s">
        <v>3</v>
      </c>
    </row>
    <row r="58" spans="2:11" s="2" customFormat="1" ht="12.75">
      <c r="B58" s="1"/>
      <c r="C58" s="57"/>
      <c r="D58" s="57"/>
      <c r="E58" s="57"/>
      <c r="F58" s="57"/>
      <c r="G58" s="57"/>
      <c r="H58" s="57"/>
      <c r="I58" s="57"/>
      <c r="J58" s="57"/>
      <c r="K58" s="57"/>
    </row>
    <row r="59" spans="2:11" ht="14.25">
      <c r="B59" s="53" t="s">
        <v>241</v>
      </c>
      <c r="D59" s="53"/>
      <c r="E59" s="53"/>
      <c r="F59" s="53"/>
      <c r="G59" s="53"/>
      <c r="H59" s="53"/>
      <c r="I59" s="53"/>
      <c r="J59" s="53"/>
      <c r="K59" s="53"/>
    </row>
    <row r="60" spans="2:11" s="2" customFormat="1" ht="7.5" customHeight="1"/>
    <row r="61" spans="2:11" s="2" customFormat="1" ht="3" customHeight="1"/>
    <row r="62" spans="2:11" s="2" customFormat="1" ht="12.75">
      <c r="C62" s="2" t="s">
        <v>242</v>
      </c>
    </row>
    <row r="63" spans="2:11" s="2" customFormat="1" ht="13.5" customHeight="1">
      <c r="D63" s="2" t="s">
        <v>162</v>
      </c>
      <c r="G63" s="188">
        <v>0</v>
      </c>
      <c r="H63" s="188"/>
      <c r="I63" s="2" t="s">
        <v>163</v>
      </c>
    </row>
    <row r="64" spans="2:11" s="2" customFormat="1" ht="14.25" customHeight="1" thickBot="1">
      <c r="D64" s="2" t="s">
        <v>164</v>
      </c>
      <c r="G64" s="189">
        <v>0</v>
      </c>
      <c r="H64" s="189"/>
      <c r="I64" s="2" t="s">
        <v>163</v>
      </c>
    </row>
    <row r="65" spans="2:13" s="2" customFormat="1" ht="13.5" customHeight="1">
      <c r="D65" s="13"/>
      <c r="E65" s="13" t="s">
        <v>165</v>
      </c>
      <c r="F65" s="13"/>
      <c r="G65" s="201">
        <f>SUM(G63:H64)</f>
        <v>0</v>
      </c>
      <c r="H65" s="201"/>
      <c r="I65" s="2" t="s">
        <v>163</v>
      </c>
    </row>
    <row r="66" spans="2:13" s="2" customFormat="1" ht="6.75" customHeight="1"/>
    <row r="67" spans="2:13" s="2" customFormat="1" ht="6" customHeight="1"/>
    <row r="68" spans="2:13" s="2" customFormat="1" ht="12.75">
      <c r="C68" s="2" t="s">
        <v>243</v>
      </c>
      <c r="L68" s="194" t="s">
        <v>3</v>
      </c>
      <c r="M68" s="194"/>
    </row>
    <row r="69" spans="2:13" s="2" customFormat="1" ht="12.75">
      <c r="D69" s="2" t="s">
        <v>167</v>
      </c>
      <c r="G69" s="3"/>
      <c r="H69" s="3"/>
      <c r="I69" s="188">
        <v>0</v>
      </c>
      <c r="J69" s="188"/>
      <c r="K69" s="2" t="s">
        <v>163</v>
      </c>
    </row>
    <row r="70" spans="2:13" s="2" customFormat="1" thickBot="1">
      <c r="D70" s="202" t="s">
        <v>244</v>
      </c>
      <c r="E70" s="202"/>
      <c r="F70" s="202"/>
      <c r="G70" s="202"/>
      <c r="H70" s="202"/>
      <c r="I70" s="189">
        <v>0</v>
      </c>
      <c r="J70" s="189"/>
      <c r="K70" s="2" t="s">
        <v>163</v>
      </c>
    </row>
    <row r="71" spans="2:13" s="2" customFormat="1" ht="12.75">
      <c r="D71" s="13"/>
      <c r="E71" s="13" t="s">
        <v>165</v>
      </c>
      <c r="F71" s="13"/>
      <c r="G71" s="13"/>
      <c r="H71" s="12"/>
      <c r="I71" s="201">
        <f>SUM(I69:J70)</f>
        <v>0</v>
      </c>
      <c r="J71" s="201"/>
      <c r="K71" s="2" t="s">
        <v>163</v>
      </c>
    </row>
    <row r="72" spans="2:13" s="2" customFormat="1" ht="6" customHeight="1"/>
    <row r="73" spans="2:13" s="2" customFormat="1" ht="12.75"/>
    <row r="74" spans="2:13" s="2" customFormat="1" ht="12.75"/>
    <row r="75" spans="2:13" s="2" customFormat="1" ht="12.75"/>
    <row r="76" spans="2:13" ht="14.25">
      <c r="B76" s="53" t="s">
        <v>245</v>
      </c>
      <c r="D76" s="53"/>
      <c r="E76" s="53"/>
      <c r="F76" s="53"/>
      <c r="G76" s="53"/>
      <c r="H76" s="53"/>
      <c r="I76" s="53"/>
      <c r="J76" s="53"/>
      <c r="K76" s="53"/>
    </row>
    <row r="77" spans="2:13">
      <c r="C77" s="11" t="s">
        <v>246</v>
      </c>
    </row>
    <row r="78" spans="2:13" s="2" customFormat="1" ht="7.5" customHeight="1"/>
    <row r="79" spans="2:13" s="2" customFormat="1" ht="12.75">
      <c r="C79" s="2" t="s">
        <v>247</v>
      </c>
    </row>
    <row r="80" spans="2:13" s="2" customFormat="1" ht="12.75">
      <c r="J80" s="3" t="s">
        <v>170</v>
      </c>
    </row>
    <row r="81" spans="1:13" s="2" customFormat="1" ht="12.75">
      <c r="C81" s="124"/>
      <c r="D81" s="125"/>
      <c r="E81" s="165" t="s">
        <v>171</v>
      </c>
      <c r="F81" s="165"/>
      <c r="G81" s="165" t="s">
        <v>172</v>
      </c>
      <c r="H81" s="165"/>
      <c r="I81" s="165" t="s">
        <v>155</v>
      </c>
      <c r="J81" s="165"/>
    </row>
    <row r="82" spans="1:13" s="2" customFormat="1">
      <c r="C82" s="172" t="s">
        <v>157</v>
      </c>
      <c r="D82" s="173"/>
      <c r="E82" s="166">
        <v>3019254</v>
      </c>
      <c r="F82" s="166"/>
      <c r="G82" s="166">
        <v>2934462</v>
      </c>
      <c r="H82" s="166"/>
      <c r="I82" s="166">
        <f>E82-G82</f>
        <v>84792</v>
      </c>
      <c r="J82" s="166"/>
      <c r="K82" s="138"/>
      <c r="L82" s="139"/>
    </row>
    <row r="83" spans="1:13" s="2" customFormat="1">
      <c r="C83" s="126" t="s">
        <v>176</v>
      </c>
      <c r="D83" s="127"/>
      <c r="E83" s="230">
        <v>833550</v>
      </c>
      <c r="F83" s="231"/>
      <c r="G83" s="230">
        <v>766724</v>
      </c>
      <c r="H83" s="231"/>
      <c r="I83" s="166">
        <f>E83-G83</f>
        <v>66826</v>
      </c>
      <c r="J83" s="166"/>
      <c r="K83" s="138"/>
      <c r="L83" s="139"/>
    </row>
    <row r="84" spans="1:13" s="2" customFormat="1">
      <c r="C84" s="126" t="s">
        <v>250</v>
      </c>
      <c r="D84" s="127"/>
      <c r="E84" s="230">
        <v>17446836</v>
      </c>
      <c r="F84" s="231"/>
      <c r="G84" s="230">
        <v>14210327</v>
      </c>
      <c r="H84" s="231"/>
      <c r="I84" s="166">
        <f>E84-G84</f>
        <v>3236509</v>
      </c>
      <c r="J84" s="166"/>
      <c r="K84" s="138"/>
      <c r="L84" s="139"/>
    </row>
    <row r="85" spans="1:13" s="2" customFormat="1">
      <c r="C85" s="126" t="s">
        <v>178</v>
      </c>
      <c r="D85" s="127"/>
      <c r="E85" s="230">
        <v>8839539</v>
      </c>
      <c r="F85" s="231"/>
      <c r="G85" s="230">
        <v>5583504</v>
      </c>
      <c r="H85" s="231"/>
      <c r="I85" s="166">
        <f>E85-G85</f>
        <v>3256035</v>
      </c>
      <c r="J85" s="166"/>
      <c r="K85" s="138"/>
      <c r="L85" s="139"/>
    </row>
    <row r="86" spans="1:13" s="2" customFormat="1">
      <c r="C86" s="170"/>
      <c r="D86" s="171"/>
      <c r="E86" s="166"/>
      <c r="F86" s="166"/>
      <c r="G86" s="166"/>
      <c r="H86" s="166"/>
      <c r="I86" s="166"/>
      <c r="J86" s="166"/>
      <c r="K86" s="138"/>
      <c r="L86" s="139"/>
    </row>
    <row r="87" spans="1:13" s="2" customFormat="1" ht="12.75">
      <c r="C87" s="128"/>
      <c r="D87" s="129"/>
      <c r="E87" s="166"/>
      <c r="F87" s="166"/>
      <c r="G87" s="166"/>
      <c r="H87" s="166"/>
      <c r="I87" s="166"/>
      <c r="J87" s="166"/>
    </row>
    <row r="88" spans="1:13" s="2" customFormat="1" ht="12.75">
      <c r="C88" s="124" t="s">
        <v>158</v>
      </c>
      <c r="D88" s="125"/>
      <c r="E88" s="166">
        <f>SUM(E82:F87)</f>
        <v>30139179</v>
      </c>
      <c r="F88" s="166"/>
      <c r="G88" s="166">
        <f>SUM(G82:H87)</f>
        <v>23495017</v>
      </c>
      <c r="H88" s="166"/>
      <c r="I88" s="166">
        <f>SUM(I82:J87)</f>
        <v>6644162</v>
      </c>
      <c r="J88" s="166"/>
    </row>
    <row r="89" spans="1:13" s="2" customFormat="1" ht="12.75"/>
    <row r="90" spans="1:13" s="2" customFormat="1" ht="13.5" customHeight="1"/>
    <row r="91" spans="1:13" s="2" customFormat="1" ht="13.5" customHeight="1">
      <c r="A91"/>
      <c r="B91" s="53" t="s">
        <v>251</v>
      </c>
      <c r="C91"/>
      <c r="D91" s="53"/>
      <c r="E91" s="53"/>
      <c r="F91" s="53"/>
      <c r="G91" s="53"/>
      <c r="H91" s="53"/>
      <c r="I91" s="53"/>
      <c r="J91" s="53"/>
      <c r="K91" s="53"/>
      <c r="L91"/>
      <c r="M91"/>
    </row>
    <row r="92" spans="1:13" ht="17.25" customHeight="1">
      <c r="C92" s="11" t="s">
        <v>246</v>
      </c>
    </row>
    <row r="93" spans="1:13">
      <c r="A93" s="2"/>
      <c r="B93" s="2"/>
      <c r="C93" s="2"/>
      <c r="D93" s="2"/>
      <c r="E93" s="2"/>
      <c r="F93" s="2"/>
      <c r="G93" s="2"/>
      <c r="H93" s="2"/>
      <c r="I93" s="2"/>
      <c r="J93" s="2"/>
      <c r="K93" s="2"/>
      <c r="L93" s="2"/>
      <c r="M93" s="2"/>
    </row>
    <row r="94" spans="1:13" s="2" customFormat="1" ht="12.75">
      <c r="C94" s="2" t="s">
        <v>252</v>
      </c>
    </row>
    <row r="95" spans="1:13" s="2" customFormat="1" ht="12.75">
      <c r="K95" s="3" t="s">
        <v>170</v>
      </c>
    </row>
    <row r="96" spans="1:13" s="2" customFormat="1" ht="12.75">
      <c r="C96" s="124"/>
      <c r="D96" s="125"/>
      <c r="E96" s="170" t="s">
        <v>253</v>
      </c>
      <c r="F96" s="171"/>
      <c r="G96" s="170" t="s">
        <v>254</v>
      </c>
      <c r="H96" s="195"/>
      <c r="I96" s="171"/>
      <c r="J96" s="170" t="s">
        <v>255</v>
      </c>
      <c r="K96" s="171"/>
    </row>
    <row r="97" spans="1:13" s="2" customFormat="1" ht="12.75">
      <c r="C97" s="126"/>
      <c r="D97" s="127"/>
      <c r="E97" s="170"/>
      <c r="F97" s="171"/>
      <c r="G97" s="170"/>
      <c r="H97" s="195"/>
      <c r="I97" s="171"/>
      <c r="J97" s="170"/>
      <c r="K97" s="171"/>
      <c r="L97" s="196" t="s">
        <v>256</v>
      </c>
      <c r="M97" s="196"/>
    </row>
    <row r="98" spans="1:13" s="2" customFormat="1" ht="12.75">
      <c r="C98" s="126"/>
      <c r="D98" s="127"/>
      <c r="E98" s="170"/>
      <c r="F98" s="171"/>
      <c r="G98" s="170"/>
      <c r="H98" s="195"/>
      <c r="I98" s="171"/>
      <c r="J98" s="170"/>
      <c r="K98" s="171"/>
    </row>
    <row r="99" spans="1:13" s="2" customFormat="1" ht="12.75">
      <c r="C99" s="124" t="s">
        <v>257</v>
      </c>
      <c r="D99" s="125"/>
      <c r="E99" s="170"/>
      <c r="F99" s="171"/>
      <c r="G99" s="170"/>
      <c r="H99" s="195"/>
      <c r="I99" s="171"/>
      <c r="J99" s="170"/>
      <c r="K99" s="171"/>
    </row>
    <row r="100" spans="1:13" s="2" customFormat="1" ht="12.75">
      <c r="C100" s="55"/>
      <c r="D100" s="55"/>
      <c r="E100" s="55"/>
      <c r="F100" s="55"/>
      <c r="G100" s="55"/>
      <c r="H100" s="55"/>
      <c r="I100" s="55"/>
      <c r="J100" s="55"/>
      <c r="K100" s="55"/>
    </row>
    <row r="101" spans="1:13" s="2" customFormat="1" ht="12.75">
      <c r="C101" s="55"/>
      <c r="D101" s="55"/>
      <c r="E101" s="55"/>
      <c r="F101" s="55"/>
      <c r="G101" s="55"/>
      <c r="H101" s="55"/>
      <c r="I101" s="55"/>
      <c r="J101" s="55"/>
      <c r="K101" s="55"/>
    </row>
    <row r="102" spans="1:13" s="2" customFormat="1" ht="14.25">
      <c r="A102"/>
      <c r="B102" s="53" t="s">
        <v>258</v>
      </c>
      <c r="C102"/>
      <c r="D102" s="53"/>
      <c r="E102" s="53"/>
      <c r="F102" s="53"/>
      <c r="G102" s="53"/>
      <c r="H102" s="53"/>
      <c r="I102" s="53"/>
      <c r="J102" s="53"/>
      <c r="K102" s="53"/>
      <c r="L102"/>
      <c r="M102"/>
    </row>
    <row r="103" spans="1:13">
      <c r="A103" s="2"/>
      <c r="B103" s="2"/>
      <c r="C103" s="2"/>
      <c r="D103" s="2"/>
      <c r="E103" s="2"/>
      <c r="F103" s="2"/>
      <c r="G103" s="2"/>
      <c r="H103" s="2"/>
      <c r="I103" s="2"/>
      <c r="J103" s="2"/>
      <c r="K103" s="2"/>
      <c r="L103" s="2"/>
      <c r="M103" s="2"/>
    </row>
    <row r="104" spans="1:13" s="2" customFormat="1" ht="12.75">
      <c r="C104" s="2" t="s">
        <v>259</v>
      </c>
    </row>
    <row r="105" spans="1:13" s="2" customFormat="1" ht="12.75">
      <c r="J105" s="3" t="s">
        <v>170</v>
      </c>
    </row>
    <row r="106" spans="1:13" s="2" customFormat="1" ht="12.75">
      <c r="C106" s="170" t="s">
        <v>260</v>
      </c>
      <c r="D106" s="171"/>
      <c r="E106" s="170" t="s">
        <v>261</v>
      </c>
      <c r="F106" s="171"/>
      <c r="G106" s="170" t="s">
        <v>262</v>
      </c>
      <c r="H106" s="171"/>
      <c r="I106" s="170" t="s">
        <v>263</v>
      </c>
      <c r="J106" s="171"/>
    </row>
    <row r="107" spans="1:13" s="2" customFormat="1" ht="12.75">
      <c r="C107" s="126"/>
      <c r="D107" s="127"/>
      <c r="E107" s="170"/>
      <c r="F107" s="171"/>
      <c r="G107" s="170"/>
      <c r="H107" s="171"/>
      <c r="I107" s="170"/>
      <c r="J107" s="171"/>
      <c r="L107" s="194" t="s">
        <v>3</v>
      </c>
      <c r="M107" s="194"/>
    </row>
    <row r="108" spans="1:13" s="2" customFormat="1" ht="12.75">
      <c r="C108" s="131"/>
      <c r="D108" s="132"/>
      <c r="E108" s="192"/>
      <c r="F108" s="193"/>
      <c r="G108" s="192"/>
      <c r="H108" s="193"/>
      <c r="I108" s="192"/>
      <c r="J108" s="193"/>
    </row>
    <row r="109" spans="1:13" s="2" customFormat="1" ht="12.75">
      <c r="C109" s="124" t="s">
        <v>257</v>
      </c>
      <c r="D109" s="125"/>
      <c r="E109" s="170"/>
      <c r="F109" s="171"/>
      <c r="G109" s="170"/>
      <c r="H109" s="171"/>
      <c r="I109" s="170"/>
      <c r="J109" s="171"/>
    </row>
    <row r="110" spans="1:13" s="2" customFormat="1" ht="13.5" customHeight="1"/>
    <row r="111" spans="1:13" s="2" customFormat="1" ht="13.5" customHeight="1"/>
    <row r="112" spans="1:13" ht="14.25">
      <c r="B112" s="53" t="s">
        <v>320</v>
      </c>
      <c r="C112" s="53"/>
      <c r="D112" s="53"/>
      <c r="E112" s="53"/>
      <c r="F112" s="53"/>
      <c r="G112" s="53"/>
      <c r="H112" s="53"/>
      <c r="I112" s="53"/>
      <c r="J112" s="53"/>
    </row>
    <row r="113" spans="2:11" s="2" customFormat="1" ht="7.5" customHeight="1"/>
    <row r="114" spans="2:11" s="2" customFormat="1" ht="12.75">
      <c r="C114" s="2" t="s">
        <v>321</v>
      </c>
    </row>
    <row r="115" spans="2:11" s="2" customFormat="1" ht="12.75">
      <c r="D115" s="2" t="s">
        <v>191</v>
      </c>
      <c r="F115" s="45">
        <v>271920</v>
      </c>
      <c r="G115" s="2" t="s">
        <v>163</v>
      </c>
    </row>
    <row r="116" spans="2:11" s="2" customFormat="1" thickBot="1">
      <c r="D116" s="46" t="s">
        <v>192</v>
      </c>
      <c r="E116" s="46"/>
      <c r="F116" s="47">
        <v>135960</v>
      </c>
      <c r="G116" s="2" t="s">
        <v>163</v>
      </c>
    </row>
    <row r="117" spans="2:11" s="2" customFormat="1" ht="13.5" customHeight="1">
      <c r="D117" s="2" t="s">
        <v>158</v>
      </c>
      <c r="F117" s="154">
        <f>SUM(F115:F116)</f>
        <v>407880</v>
      </c>
      <c r="G117" s="2" t="s">
        <v>163</v>
      </c>
    </row>
    <row r="118" spans="2:11" s="2" customFormat="1" ht="12.75"/>
    <row r="119" spans="2:11" ht="14.25">
      <c r="B119" s="53" t="s">
        <v>322</v>
      </c>
      <c r="C119" s="53"/>
      <c r="D119" s="53"/>
      <c r="E119" s="53"/>
      <c r="F119" s="53"/>
      <c r="G119" s="53"/>
      <c r="H119" s="53"/>
      <c r="I119" s="53"/>
      <c r="J119" s="53"/>
    </row>
    <row r="120" spans="2:11" s="2" customFormat="1" ht="7.5" customHeight="1"/>
    <row r="121" spans="2:11" s="2" customFormat="1" ht="12.75">
      <c r="C121" s="2" t="s">
        <v>265</v>
      </c>
    </row>
    <row r="122" spans="2:11" s="2" customFormat="1" ht="12.75"/>
    <row r="123" spans="2:11" ht="14.25">
      <c r="B123" s="53" t="s">
        <v>323</v>
      </c>
      <c r="D123" s="53"/>
      <c r="E123" s="53"/>
      <c r="F123" s="53"/>
      <c r="G123" s="53"/>
      <c r="H123" s="53"/>
      <c r="I123" s="53"/>
      <c r="J123" s="53"/>
      <c r="K123" s="53"/>
    </row>
    <row r="124" spans="2:11" ht="14.25">
      <c r="B124" s="53" t="s">
        <v>195</v>
      </c>
      <c r="D124" s="53"/>
      <c r="E124" s="53"/>
      <c r="F124" s="53"/>
      <c r="G124" s="53"/>
      <c r="H124" s="53"/>
      <c r="I124" s="53"/>
      <c r="J124" s="53"/>
      <c r="K124" s="53"/>
    </row>
    <row r="125" spans="2:11" s="2" customFormat="1" ht="6" customHeight="1"/>
    <row r="126" spans="2:11" s="2" customFormat="1" ht="12.75">
      <c r="C126" s="8" t="s">
        <v>324</v>
      </c>
    </row>
    <row r="127" spans="2:11" s="2" customFormat="1" ht="12.75"/>
    <row r="128" spans="2:11" s="2" customFormat="1" ht="12.75"/>
    <row r="129" spans="1:13" s="2" customFormat="1" ht="12.75"/>
    <row r="130" spans="1:13" s="2" customFormat="1" ht="12.75"/>
    <row r="131" spans="1:13" s="2" customFormat="1" ht="12.75"/>
    <row r="132" spans="1:13" s="2" customFormat="1" ht="12.75"/>
    <row r="133" spans="1:13" s="2" customFormat="1">
      <c r="A133"/>
      <c r="B133"/>
      <c r="C133"/>
      <c r="D133"/>
      <c r="E133"/>
      <c r="F133"/>
      <c r="G133"/>
      <c r="H133"/>
      <c r="I133"/>
      <c r="J133"/>
      <c r="K133"/>
      <c r="L133"/>
      <c r="M133"/>
    </row>
  </sheetData>
  <mergeCells count="68">
    <mergeCell ref="I69:J69"/>
    <mergeCell ref="C2:L2"/>
    <mergeCell ref="C6:K6"/>
    <mergeCell ref="C32:D32"/>
    <mergeCell ref="C37:K37"/>
    <mergeCell ref="C41:K41"/>
    <mergeCell ref="C42:M42"/>
    <mergeCell ref="C43:M43"/>
    <mergeCell ref="G63:H63"/>
    <mergeCell ref="G64:H64"/>
    <mergeCell ref="G65:H65"/>
    <mergeCell ref="L68:M68"/>
    <mergeCell ref="D70:H70"/>
    <mergeCell ref="I70:J70"/>
    <mergeCell ref="I71:J71"/>
    <mergeCell ref="E81:F81"/>
    <mergeCell ref="G81:H81"/>
    <mergeCell ref="I81:J81"/>
    <mergeCell ref="C82:D82"/>
    <mergeCell ref="E82:F82"/>
    <mergeCell ref="G82:H82"/>
    <mergeCell ref="I82:J82"/>
    <mergeCell ref="E83:F83"/>
    <mergeCell ref="G83:H83"/>
    <mergeCell ref="I83:J83"/>
    <mergeCell ref="E84:F84"/>
    <mergeCell ref="G84:H84"/>
    <mergeCell ref="I84:J84"/>
    <mergeCell ref="E85:F85"/>
    <mergeCell ref="G85:H85"/>
    <mergeCell ref="I85:J85"/>
    <mergeCell ref="C86:D86"/>
    <mergeCell ref="E86:F86"/>
    <mergeCell ref="G86:H86"/>
    <mergeCell ref="I86:J86"/>
    <mergeCell ref="E87:F87"/>
    <mergeCell ref="G87:H87"/>
    <mergeCell ref="I87:J87"/>
    <mergeCell ref="L97:M97"/>
    <mergeCell ref="E98:F98"/>
    <mergeCell ref="G98:I98"/>
    <mergeCell ref="J98:K98"/>
    <mergeCell ref="E88:F88"/>
    <mergeCell ref="G88:H88"/>
    <mergeCell ref="I88:J88"/>
    <mergeCell ref="E96:F96"/>
    <mergeCell ref="G96:I96"/>
    <mergeCell ref="J96:K96"/>
    <mergeCell ref="C106:D106"/>
    <mergeCell ref="E106:F106"/>
    <mergeCell ref="G106:H106"/>
    <mergeCell ref="I106:J106"/>
    <mergeCell ref="E97:F97"/>
    <mergeCell ref="G97:I97"/>
    <mergeCell ref="J97:K97"/>
    <mergeCell ref="L107:M107"/>
    <mergeCell ref="E108:F108"/>
    <mergeCell ref="G108:H108"/>
    <mergeCell ref="I108:J108"/>
    <mergeCell ref="E99:F99"/>
    <mergeCell ref="G99:I99"/>
    <mergeCell ref="J99:K99"/>
    <mergeCell ref="E109:F109"/>
    <mergeCell ref="G109:H109"/>
    <mergeCell ref="I109:J109"/>
    <mergeCell ref="E107:F107"/>
    <mergeCell ref="G107:H107"/>
    <mergeCell ref="I107:J107"/>
  </mergeCells>
  <phoneticPr fontId="4"/>
  <printOptions horizontalCentered="1" verticalCentered="1"/>
  <pageMargins left="0.23622047244094491" right="0.23622047244094491" top="0.74803149606299213" bottom="0.74803149606299213" header="0.31496062992125984" footer="0.31496062992125984"/>
  <pageSetup paperSize="9" scale="96" firstPageNumber="31" orientation="portrait" useFirstPageNumber="1" verticalDpi="300" r:id="rId1"/>
  <rowBreaks count="2" manualBreakCount="2">
    <brk id="58" max="12" man="1"/>
    <brk id="126" max="12"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80C20-9251-4738-8118-73EACEF58675}">
  <dimension ref="B1:N138"/>
  <sheetViews>
    <sheetView view="pageBreakPreview" topLeftCell="A113" zoomScaleNormal="100" zoomScaleSheetLayoutView="100" workbookViewId="0">
      <selection activeCell="C133" sqref="C133:D134"/>
    </sheetView>
  </sheetViews>
  <sheetFormatPr defaultRowHeight="13.5"/>
  <cols>
    <col min="1" max="1" width="3.5" customWidth="1"/>
    <col min="2" max="2" width="5" customWidth="1"/>
    <col min="3" max="3" width="6.875" customWidth="1"/>
    <col min="4" max="4" width="9.25" customWidth="1"/>
    <col min="5" max="13" width="8.5" customWidth="1"/>
    <col min="257" max="257" width="3.5" customWidth="1"/>
    <col min="258" max="258" width="5" customWidth="1"/>
    <col min="259" max="259" width="6.875" customWidth="1"/>
    <col min="260" max="260" width="9.25" customWidth="1"/>
    <col min="261" max="269" width="8.5" customWidth="1"/>
    <col min="513" max="513" width="3.5" customWidth="1"/>
    <col min="514" max="514" width="5" customWidth="1"/>
    <col min="515" max="515" width="6.875" customWidth="1"/>
    <col min="516" max="516" width="9.25" customWidth="1"/>
    <col min="517" max="525" width="8.5" customWidth="1"/>
    <col min="769" max="769" width="3.5" customWidth="1"/>
    <col min="770" max="770" width="5" customWidth="1"/>
    <col min="771" max="771" width="6.875" customWidth="1"/>
    <col min="772" max="772" width="9.25" customWidth="1"/>
    <col min="773" max="781" width="8.5" customWidth="1"/>
    <col min="1025" max="1025" width="3.5" customWidth="1"/>
    <col min="1026" max="1026" width="5" customWidth="1"/>
    <col min="1027" max="1027" width="6.875" customWidth="1"/>
    <col min="1028" max="1028" width="9.25" customWidth="1"/>
    <col min="1029" max="1037" width="8.5" customWidth="1"/>
    <col min="1281" max="1281" width="3.5" customWidth="1"/>
    <col min="1282" max="1282" width="5" customWidth="1"/>
    <col min="1283" max="1283" width="6.875" customWidth="1"/>
    <col min="1284" max="1284" width="9.25" customWidth="1"/>
    <col min="1285" max="1293" width="8.5" customWidth="1"/>
    <col min="1537" max="1537" width="3.5" customWidth="1"/>
    <col min="1538" max="1538" width="5" customWidth="1"/>
    <col min="1539" max="1539" width="6.875" customWidth="1"/>
    <col min="1540" max="1540" width="9.25" customWidth="1"/>
    <col min="1541" max="1549" width="8.5" customWidth="1"/>
    <col min="1793" max="1793" width="3.5" customWidth="1"/>
    <col min="1794" max="1794" width="5" customWidth="1"/>
    <col min="1795" max="1795" width="6.875" customWidth="1"/>
    <col min="1796" max="1796" width="9.25" customWidth="1"/>
    <col min="1797" max="1805" width="8.5" customWidth="1"/>
    <col min="2049" max="2049" width="3.5" customWidth="1"/>
    <col min="2050" max="2050" width="5" customWidth="1"/>
    <col min="2051" max="2051" width="6.875" customWidth="1"/>
    <col min="2052" max="2052" width="9.25" customWidth="1"/>
    <col min="2053" max="2061" width="8.5" customWidth="1"/>
    <col min="2305" max="2305" width="3.5" customWidth="1"/>
    <col min="2306" max="2306" width="5" customWidth="1"/>
    <col min="2307" max="2307" width="6.875" customWidth="1"/>
    <col min="2308" max="2308" width="9.25" customWidth="1"/>
    <col min="2309" max="2317" width="8.5" customWidth="1"/>
    <col min="2561" max="2561" width="3.5" customWidth="1"/>
    <col min="2562" max="2562" width="5" customWidth="1"/>
    <col min="2563" max="2563" width="6.875" customWidth="1"/>
    <col min="2564" max="2564" width="9.25" customWidth="1"/>
    <col min="2565" max="2573" width="8.5" customWidth="1"/>
    <col min="2817" max="2817" width="3.5" customWidth="1"/>
    <col min="2818" max="2818" width="5" customWidth="1"/>
    <col min="2819" max="2819" width="6.875" customWidth="1"/>
    <col min="2820" max="2820" width="9.25" customWidth="1"/>
    <col min="2821" max="2829" width="8.5" customWidth="1"/>
    <col min="3073" max="3073" width="3.5" customWidth="1"/>
    <col min="3074" max="3074" width="5" customWidth="1"/>
    <col min="3075" max="3075" width="6.875" customWidth="1"/>
    <col min="3076" max="3076" width="9.25" customWidth="1"/>
    <col min="3077" max="3085" width="8.5" customWidth="1"/>
    <col min="3329" max="3329" width="3.5" customWidth="1"/>
    <col min="3330" max="3330" width="5" customWidth="1"/>
    <col min="3331" max="3331" width="6.875" customWidth="1"/>
    <col min="3332" max="3332" width="9.25" customWidth="1"/>
    <col min="3333" max="3341" width="8.5" customWidth="1"/>
    <col min="3585" max="3585" width="3.5" customWidth="1"/>
    <col min="3586" max="3586" width="5" customWidth="1"/>
    <col min="3587" max="3587" width="6.875" customWidth="1"/>
    <col min="3588" max="3588" width="9.25" customWidth="1"/>
    <col min="3589" max="3597" width="8.5" customWidth="1"/>
    <col min="3841" max="3841" width="3.5" customWidth="1"/>
    <col min="3842" max="3842" width="5" customWidth="1"/>
    <col min="3843" max="3843" width="6.875" customWidth="1"/>
    <col min="3844" max="3844" width="9.25" customWidth="1"/>
    <col min="3845" max="3853" width="8.5" customWidth="1"/>
    <col min="4097" max="4097" width="3.5" customWidth="1"/>
    <col min="4098" max="4098" width="5" customWidth="1"/>
    <col min="4099" max="4099" width="6.875" customWidth="1"/>
    <col min="4100" max="4100" width="9.25" customWidth="1"/>
    <col min="4101" max="4109" width="8.5" customWidth="1"/>
    <col min="4353" max="4353" width="3.5" customWidth="1"/>
    <col min="4354" max="4354" width="5" customWidth="1"/>
    <col min="4355" max="4355" width="6.875" customWidth="1"/>
    <col min="4356" max="4356" width="9.25" customWidth="1"/>
    <col min="4357" max="4365" width="8.5" customWidth="1"/>
    <col min="4609" max="4609" width="3.5" customWidth="1"/>
    <col min="4610" max="4610" width="5" customWidth="1"/>
    <col min="4611" max="4611" width="6.875" customWidth="1"/>
    <col min="4612" max="4612" width="9.25" customWidth="1"/>
    <col min="4613" max="4621" width="8.5" customWidth="1"/>
    <col min="4865" max="4865" width="3.5" customWidth="1"/>
    <col min="4866" max="4866" width="5" customWidth="1"/>
    <col min="4867" max="4867" width="6.875" customWidth="1"/>
    <col min="4868" max="4868" width="9.25" customWidth="1"/>
    <col min="4869" max="4877" width="8.5" customWidth="1"/>
    <col min="5121" max="5121" width="3.5" customWidth="1"/>
    <col min="5122" max="5122" width="5" customWidth="1"/>
    <col min="5123" max="5123" width="6.875" customWidth="1"/>
    <col min="5124" max="5124" width="9.25" customWidth="1"/>
    <col min="5125" max="5133" width="8.5" customWidth="1"/>
    <col min="5377" max="5377" width="3.5" customWidth="1"/>
    <col min="5378" max="5378" width="5" customWidth="1"/>
    <col min="5379" max="5379" width="6.875" customWidth="1"/>
    <col min="5380" max="5380" width="9.25" customWidth="1"/>
    <col min="5381" max="5389" width="8.5" customWidth="1"/>
    <col min="5633" max="5633" width="3.5" customWidth="1"/>
    <col min="5634" max="5634" width="5" customWidth="1"/>
    <col min="5635" max="5635" width="6.875" customWidth="1"/>
    <col min="5636" max="5636" width="9.25" customWidth="1"/>
    <col min="5637" max="5645" width="8.5" customWidth="1"/>
    <col min="5889" max="5889" width="3.5" customWidth="1"/>
    <col min="5890" max="5890" width="5" customWidth="1"/>
    <col min="5891" max="5891" width="6.875" customWidth="1"/>
    <col min="5892" max="5892" width="9.25" customWidth="1"/>
    <col min="5893" max="5901" width="8.5" customWidth="1"/>
    <col min="6145" max="6145" width="3.5" customWidth="1"/>
    <col min="6146" max="6146" width="5" customWidth="1"/>
    <col min="6147" max="6147" width="6.875" customWidth="1"/>
    <col min="6148" max="6148" width="9.25" customWidth="1"/>
    <col min="6149" max="6157" width="8.5" customWidth="1"/>
    <col min="6401" max="6401" width="3.5" customWidth="1"/>
    <col min="6402" max="6402" width="5" customWidth="1"/>
    <col min="6403" max="6403" width="6.875" customWidth="1"/>
    <col min="6404" max="6404" width="9.25" customWidth="1"/>
    <col min="6405" max="6413" width="8.5" customWidth="1"/>
    <col min="6657" max="6657" width="3.5" customWidth="1"/>
    <col min="6658" max="6658" width="5" customWidth="1"/>
    <col min="6659" max="6659" width="6.875" customWidth="1"/>
    <col min="6660" max="6660" width="9.25" customWidth="1"/>
    <col min="6661" max="6669" width="8.5" customWidth="1"/>
    <col min="6913" max="6913" width="3.5" customWidth="1"/>
    <col min="6914" max="6914" width="5" customWidth="1"/>
    <col min="6915" max="6915" width="6.875" customWidth="1"/>
    <col min="6916" max="6916" width="9.25" customWidth="1"/>
    <col min="6917" max="6925" width="8.5" customWidth="1"/>
    <col min="7169" max="7169" width="3.5" customWidth="1"/>
    <col min="7170" max="7170" width="5" customWidth="1"/>
    <col min="7171" max="7171" width="6.875" customWidth="1"/>
    <col min="7172" max="7172" width="9.25" customWidth="1"/>
    <col min="7173" max="7181" width="8.5" customWidth="1"/>
    <col min="7425" max="7425" width="3.5" customWidth="1"/>
    <col min="7426" max="7426" width="5" customWidth="1"/>
    <col min="7427" max="7427" width="6.875" customWidth="1"/>
    <col min="7428" max="7428" width="9.25" customWidth="1"/>
    <col min="7429" max="7437" width="8.5" customWidth="1"/>
    <col min="7681" max="7681" width="3.5" customWidth="1"/>
    <col min="7682" max="7682" width="5" customWidth="1"/>
    <col min="7683" max="7683" width="6.875" customWidth="1"/>
    <col min="7684" max="7684" width="9.25" customWidth="1"/>
    <col min="7685" max="7693" width="8.5" customWidth="1"/>
    <col min="7937" max="7937" width="3.5" customWidth="1"/>
    <col min="7938" max="7938" width="5" customWidth="1"/>
    <col min="7939" max="7939" width="6.875" customWidth="1"/>
    <col min="7940" max="7940" width="9.25" customWidth="1"/>
    <col min="7941" max="7949" width="8.5" customWidth="1"/>
    <col min="8193" max="8193" width="3.5" customWidth="1"/>
    <col min="8194" max="8194" width="5" customWidth="1"/>
    <col min="8195" max="8195" width="6.875" customWidth="1"/>
    <col min="8196" max="8196" width="9.25" customWidth="1"/>
    <col min="8197" max="8205" width="8.5" customWidth="1"/>
    <col min="8449" max="8449" width="3.5" customWidth="1"/>
    <col min="8450" max="8450" width="5" customWidth="1"/>
    <col min="8451" max="8451" width="6.875" customWidth="1"/>
    <col min="8452" max="8452" width="9.25" customWidth="1"/>
    <col min="8453" max="8461" width="8.5" customWidth="1"/>
    <col min="8705" max="8705" width="3.5" customWidth="1"/>
    <col min="8706" max="8706" width="5" customWidth="1"/>
    <col min="8707" max="8707" width="6.875" customWidth="1"/>
    <col min="8708" max="8708" width="9.25" customWidth="1"/>
    <col min="8709" max="8717" width="8.5" customWidth="1"/>
    <col min="8961" max="8961" width="3.5" customWidth="1"/>
    <col min="8962" max="8962" width="5" customWidth="1"/>
    <col min="8963" max="8963" width="6.875" customWidth="1"/>
    <col min="8964" max="8964" width="9.25" customWidth="1"/>
    <col min="8965" max="8973" width="8.5" customWidth="1"/>
    <col min="9217" max="9217" width="3.5" customWidth="1"/>
    <col min="9218" max="9218" width="5" customWidth="1"/>
    <col min="9219" max="9219" width="6.875" customWidth="1"/>
    <col min="9220" max="9220" width="9.25" customWidth="1"/>
    <col min="9221" max="9229" width="8.5" customWidth="1"/>
    <col min="9473" max="9473" width="3.5" customWidth="1"/>
    <col min="9474" max="9474" width="5" customWidth="1"/>
    <col min="9475" max="9475" width="6.875" customWidth="1"/>
    <col min="9476" max="9476" width="9.25" customWidth="1"/>
    <col min="9477" max="9485" width="8.5" customWidth="1"/>
    <col min="9729" max="9729" width="3.5" customWidth="1"/>
    <col min="9730" max="9730" width="5" customWidth="1"/>
    <col min="9731" max="9731" width="6.875" customWidth="1"/>
    <col min="9732" max="9732" width="9.25" customWidth="1"/>
    <col min="9733" max="9741" width="8.5" customWidth="1"/>
    <col min="9985" max="9985" width="3.5" customWidth="1"/>
    <col min="9986" max="9986" width="5" customWidth="1"/>
    <col min="9987" max="9987" width="6.875" customWidth="1"/>
    <col min="9988" max="9988" width="9.25" customWidth="1"/>
    <col min="9989" max="9997" width="8.5" customWidth="1"/>
    <col min="10241" max="10241" width="3.5" customWidth="1"/>
    <col min="10242" max="10242" width="5" customWidth="1"/>
    <col min="10243" max="10243" width="6.875" customWidth="1"/>
    <col min="10244" max="10244" width="9.25" customWidth="1"/>
    <col min="10245" max="10253" width="8.5" customWidth="1"/>
    <col min="10497" max="10497" width="3.5" customWidth="1"/>
    <col min="10498" max="10498" width="5" customWidth="1"/>
    <col min="10499" max="10499" width="6.875" customWidth="1"/>
    <col min="10500" max="10500" width="9.25" customWidth="1"/>
    <col min="10501" max="10509" width="8.5" customWidth="1"/>
    <col min="10753" max="10753" width="3.5" customWidth="1"/>
    <col min="10754" max="10754" width="5" customWidth="1"/>
    <col min="10755" max="10755" width="6.875" customWidth="1"/>
    <col min="10756" max="10756" width="9.25" customWidth="1"/>
    <col min="10757" max="10765" width="8.5" customWidth="1"/>
    <col min="11009" max="11009" width="3.5" customWidth="1"/>
    <col min="11010" max="11010" width="5" customWidth="1"/>
    <col min="11011" max="11011" width="6.875" customWidth="1"/>
    <col min="11012" max="11012" width="9.25" customWidth="1"/>
    <col min="11013" max="11021" width="8.5" customWidth="1"/>
    <col min="11265" max="11265" width="3.5" customWidth="1"/>
    <col min="11266" max="11266" width="5" customWidth="1"/>
    <col min="11267" max="11267" width="6.875" customWidth="1"/>
    <col min="11268" max="11268" width="9.25" customWidth="1"/>
    <col min="11269" max="11277" width="8.5" customWidth="1"/>
    <col min="11521" max="11521" width="3.5" customWidth="1"/>
    <col min="11522" max="11522" width="5" customWidth="1"/>
    <col min="11523" max="11523" width="6.875" customWidth="1"/>
    <col min="11524" max="11524" width="9.25" customWidth="1"/>
    <col min="11525" max="11533" width="8.5" customWidth="1"/>
    <col min="11777" max="11777" width="3.5" customWidth="1"/>
    <col min="11778" max="11778" width="5" customWidth="1"/>
    <col min="11779" max="11779" width="6.875" customWidth="1"/>
    <col min="11780" max="11780" width="9.25" customWidth="1"/>
    <col min="11781" max="11789" width="8.5" customWidth="1"/>
    <col min="12033" max="12033" width="3.5" customWidth="1"/>
    <col min="12034" max="12034" width="5" customWidth="1"/>
    <col min="12035" max="12035" width="6.875" customWidth="1"/>
    <col min="12036" max="12036" width="9.25" customWidth="1"/>
    <col min="12037" max="12045" width="8.5" customWidth="1"/>
    <col min="12289" max="12289" width="3.5" customWidth="1"/>
    <col min="12290" max="12290" width="5" customWidth="1"/>
    <col min="12291" max="12291" width="6.875" customWidth="1"/>
    <col min="12292" max="12292" width="9.25" customWidth="1"/>
    <col min="12293" max="12301" width="8.5" customWidth="1"/>
    <col min="12545" max="12545" width="3.5" customWidth="1"/>
    <col min="12546" max="12546" width="5" customWidth="1"/>
    <col min="12547" max="12547" width="6.875" customWidth="1"/>
    <col min="12548" max="12548" width="9.25" customWidth="1"/>
    <col min="12549" max="12557" width="8.5" customWidth="1"/>
    <col min="12801" max="12801" width="3.5" customWidth="1"/>
    <col min="12802" max="12802" width="5" customWidth="1"/>
    <col min="12803" max="12803" width="6.875" customWidth="1"/>
    <col min="12804" max="12804" width="9.25" customWidth="1"/>
    <col min="12805" max="12813" width="8.5" customWidth="1"/>
    <col min="13057" max="13057" width="3.5" customWidth="1"/>
    <col min="13058" max="13058" width="5" customWidth="1"/>
    <col min="13059" max="13059" width="6.875" customWidth="1"/>
    <col min="13060" max="13060" width="9.25" customWidth="1"/>
    <col min="13061" max="13069" width="8.5" customWidth="1"/>
    <col min="13313" max="13313" width="3.5" customWidth="1"/>
    <col min="13314" max="13314" width="5" customWidth="1"/>
    <col min="13315" max="13315" width="6.875" customWidth="1"/>
    <col min="13316" max="13316" width="9.25" customWidth="1"/>
    <col min="13317" max="13325" width="8.5" customWidth="1"/>
    <col min="13569" max="13569" width="3.5" customWidth="1"/>
    <col min="13570" max="13570" width="5" customWidth="1"/>
    <col min="13571" max="13571" width="6.875" customWidth="1"/>
    <col min="13572" max="13572" width="9.25" customWidth="1"/>
    <col min="13573" max="13581" width="8.5" customWidth="1"/>
    <col min="13825" max="13825" width="3.5" customWidth="1"/>
    <col min="13826" max="13826" width="5" customWidth="1"/>
    <col min="13827" max="13827" width="6.875" customWidth="1"/>
    <col min="13828" max="13828" width="9.25" customWidth="1"/>
    <col min="13829" max="13837" width="8.5" customWidth="1"/>
    <col min="14081" max="14081" width="3.5" customWidth="1"/>
    <col min="14082" max="14082" width="5" customWidth="1"/>
    <col min="14083" max="14083" width="6.875" customWidth="1"/>
    <col min="14084" max="14084" width="9.25" customWidth="1"/>
    <col min="14085" max="14093" width="8.5" customWidth="1"/>
    <col min="14337" max="14337" width="3.5" customWidth="1"/>
    <col min="14338" max="14338" width="5" customWidth="1"/>
    <col min="14339" max="14339" width="6.875" customWidth="1"/>
    <col min="14340" max="14340" width="9.25" customWidth="1"/>
    <col min="14341" max="14349" width="8.5" customWidth="1"/>
    <col min="14593" max="14593" width="3.5" customWidth="1"/>
    <col min="14594" max="14594" width="5" customWidth="1"/>
    <col min="14595" max="14595" width="6.875" customWidth="1"/>
    <col min="14596" max="14596" width="9.25" customWidth="1"/>
    <col min="14597" max="14605" width="8.5" customWidth="1"/>
    <col min="14849" max="14849" width="3.5" customWidth="1"/>
    <col min="14850" max="14850" width="5" customWidth="1"/>
    <col min="14851" max="14851" width="6.875" customWidth="1"/>
    <col min="14852" max="14852" width="9.25" customWidth="1"/>
    <col min="14853" max="14861" width="8.5" customWidth="1"/>
    <col min="15105" max="15105" width="3.5" customWidth="1"/>
    <col min="15106" max="15106" width="5" customWidth="1"/>
    <col min="15107" max="15107" width="6.875" customWidth="1"/>
    <col min="15108" max="15108" width="9.25" customWidth="1"/>
    <col min="15109" max="15117" width="8.5" customWidth="1"/>
    <col min="15361" max="15361" width="3.5" customWidth="1"/>
    <col min="15362" max="15362" width="5" customWidth="1"/>
    <col min="15363" max="15363" width="6.875" customWidth="1"/>
    <col min="15364" max="15364" width="9.25" customWidth="1"/>
    <col min="15365" max="15373" width="8.5" customWidth="1"/>
    <col min="15617" max="15617" width="3.5" customWidth="1"/>
    <col min="15618" max="15618" width="5" customWidth="1"/>
    <col min="15619" max="15619" width="6.875" customWidth="1"/>
    <col min="15620" max="15620" width="9.25" customWidth="1"/>
    <col min="15621" max="15629" width="8.5" customWidth="1"/>
    <col min="15873" max="15873" width="3.5" customWidth="1"/>
    <col min="15874" max="15874" width="5" customWidth="1"/>
    <col min="15875" max="15875" width="6.875" customWidth="1"/>
    <col min="15876" max="15876" width="9.25" customWidth="1"/>
    <col min="15877" max="15885" width="8.5" customWidth="1"/>
    <col min="16129" max="16129" width="3.5" customWidth="1"/>
    <col min="16130" max="16130" width="5" customWidth="1"/>
    <col min="16131" max="16131" width="6.875" customWidth="1"/>
    <col min="16132" max="16132" width="9.25" customWidth="1"/>
    <col min="16133" max="16141" width="8.5" customWidth="1"/>
  </cols>
  <sheetData>
    <row r="1" spans="2:13" ht="29.25" customHeight="1">
      <c r="L1" s="140" t="s">
        <v>208</v>
      </c>
    </row>
    <row r="2" spans="2:13" ht="16.5" customHeight="1">
      <c r="M2" s="141"/>
    </row>
    <row r="3" spans="2:13" ht="17.25">
      <c r="C3" s="177" t="s">
        <v>209</v>
      </c>
      <c r="D3" s="177"/>
      <c r="E3" s="177"/>
      <c r="F3" s="177"/>
      <c r="G3" s="177"/>
      <c r="H3" s="177"/>
      <c r="I3" s="177"/>
      <c r="J3" s="177"/>
      <c r="K3" s="177"/>
      <c r="L3" s="177"/>
    </row>
    <row r="4" spans="2:13" ht="17.25">
      <c r="C4" s="48"/>
      <c r="D4" s="48"/>
      <c r="E4" s="48"/>
      <c r="F4" s="48"/>
      <c r="G4" s="48"/>
      <c r="H4" s="48"/>
      <c r="I4" s="48"/>
      <c r="J4" s="48"/>
      <c r="K4" s="48"/>
    </row>
    <row r="6" spans="2:13" ht="14.25">
      <c r="B6" s="53" t="s">
        <v>210</v>
      </c>
      <c r="D6" s="53"/>
      <c r="E6" s="53"/>
      <c r="F6" s="53"/>
      <c r="G6" s="53"/>
      <c r="H6" s="53"/>
      <c r="I6" s="53"/>
      <c r="J6" s="53"/>
      <c r="K6" s="53"/>
    </row>
    <row r="7" spans="2:13" s="2" customFormat="1" ht="12.75">
      <c r="C7" s="196"/>
      <c r="D7" s="196"/>
      <c r="E7" s="196"/>
      <c r="F7" s="196"/>
      <c r="G7" s="196"/>
      <c r="H7" s="196"/>
      <c r="I7" s="196"/>
      <c r="J7" s="196"/>
      <c r="K7" s="196"/>
    </row>
    <row r="8" spans="2:13" s="2" customFormat="1" ht="12.75">
      <c r="C8" s="2" t="s">
        <v>211</v>
      </c>
    </row>
    <row r="9" spans="2:13" s="2" customFormat="1" ht="12.75">
      <c r="C9" s="3" t="s">
        <v>6</v>
      </c>
      <c r="D9" s="2" t="s">
        <v>3</v>
      </c>
    </row>
    <row r="10" spans="2:13" s="2" customFormat="1" ht="12.75">
      <c r="C10" s="3"/>
    </row>
    <row r="11" spans="2:13" s="2" customFormat="1" ht="12.75">
      <c r="C11" s="2" t="s">
        <v>212</v>
      </c>
    </row>
    <row r="12" spans="2:13" s="2" customFormat="1" ht="12.75">
      <c r="C12" s="3" t="s">
        <v>6</v>
      </c>
      <c r="D12" s="2" t="s">
        <v>3</v>
      </c>
    </row>
    <row r="13" spans="2:13" s="2" customFormat="1" ht="12.75"/>
    <row r="14" spans="2:13" s="2" customFormat="1" ht="12.75">
      <c r="C14" s="2" t="s">
        <v>213</v>
      </c>
    </row>
    <row r="15" spans="2:13" s="2" customFormat="1" ht="12.75">
      <c r="C15" s="3" t="s">
        <v>6</v>
      </c>
      <c r="D15" s="2" t="s">
        <v>214</v>
      </c>
    </row>
    <row r="16" spans="2:13" s="2" customFormat="1" ht="12.75">
      <c r="C16" s="3" t="s">
        <v>6</v>
      </c>
      <c r="D16" s="2" t="s">
        <v>11</v>
      </c>
    </row>
    <row r="17" spans="2:11" s="2" customFormat="1" ht="12.75">
      <c r="C17" s="3"/>
      <c r="D17" s="57" t="s">
        <v>215</v>
      </c>
    </row>
    <row r="18" spans="2:11" s="2" customFormat="1" ht="12.75">
      <c r="D18" s="2" t="s">
        <v>216</v>
      </c>
    </row>
    <row r="19" spans="2:11" s="2" customFormat="1" ht="12.75"/>
    <row r="20" spans="2:11" s="2" customFormat="1" ht="12.75">
      <c r="C20" s="2" t="s">
        <v>217</v>
      </c>
    </row>
    <row r="21" spans="2:11" s="2" customFormat="1" ht="12.75">
      <c r="C21" s="3" t="s">
        <v>6</v>
      </c>
      <c r="D21" s="2" t="s">
        <v>15</v>
      </c>
      <c r="F21" s="2" t="s">
        <v>3</v>
      </c>
    </row>
    <row r="22" spans="2:11" s="2" customFormat="1" ht="12.75">
      <c r="C22" s="3" t="s">
        <v>6</v>
      </c>
      <c r="D22" s="2" t="s">
        <v>19</v>
      </c>
      <c r="F22" s="2" t="s">
        <v>218</v>
      </c>
    </row>
    <row r="23" spans="2:11" s="2" customFormat="1" ht="12.75">
      <c r="C23" s="3"/>
      <c r="F23" s="2" t="s">
        <v>219</v>
      </c>
    </row>
    <row r="24" spans="2:11" s="2" customFormat="1" ht="12.75">
      <c r="C24" s="3"/>
      <c r="F24" s="2" t="s">
        <v>220</v>
      </c>
    </row>
    <row r="25" spans="2:11" s="2" customFormat="1" ht="12.75">
      <c r="C25" s="3" t="s">
        <v>6</v>
      </c>
      <c r="D25" s="2" t="s">
        <v>22</v>
      </c>
      <c r="F25" s="2" t="s">
        <v>3</v>
      </c>
    </row>
    <row r="26" spans="2:11" s="2" customFormat="1" ht="12.75"/>
    <row r="27" spans="2:11" s="2" customFormat="1" ht="12.75"/>
    <row r="28" spans="2:11" ht="14.25">
      <c r="B28" s="53" t="s">
        <v>221</v>
      </c>
      <c r="D28" s="53"/>
      <c r="E28" s="53"/>
      <c r="F28" s="53"/>
      <c r="G28" s="53"/>
      <c r="H28" s="53"/>
      <c r="I28" s="53"/>
      <c r="J28" s="53"/>
      <c r="K28" s="53"/>
    </row>
    <row r="29" spans="2:11" s="2" customFormat="1" ht="12.75">
      <c r="C29" s="3" t="s">
        <v>6</v>
      </c>
      <c r="D29" s="2" t="s">
        <v>3</v>
      </c>
    </row>
    <row r="30" spans="2:11" s="2" customFormat="1" ht="12.75">
      <c r="C30" s="196"/>
      <c r="D30" s="196"/>
      <c r="E30" s="196"/>
      <c r="F30" s="196"/>
      <c r="G30" s="196"/>
      <c r="H30" s="196"/>
      <c r="I30" s="196"/>
      <c r="J30" s="196"/>
      <c r="K30" s="196"/>
    </row>
    <row r="31" spans="2:11" s="2" customFormat="1" ht="12.75"/>
    <row r="32" spans="2:11" ht="14.25">
      <c r="B32" s="53" t="s">
        <v>222</v>
      </c>
      <c r="D32" s="53"/>
      <c r="E32" s="53"/>
      <c r="F32" s="53"/>
      <c r="G32" s="53"/>
      <c r="H32" s="53"/>
      <c r="I32" s="53"/>
      <c r="J32" s="53"/>
      <c r="K32" s="53"/>
    </row>
    <row r="33" spans="2:11" s="2" customFormat="1" ht="12.75">
      <c r="C33" s="8"/>
      <c r="D33" s="8"/>
      <c r="E33" s="8"/>
      <c r="F33" s="8"/>
      <c r="G33" s="8"/>
      <c r="H33" s="8"/>
      <c r="I33" s="8"/>
      <c r="J33" s="8"/>
      <c r="K33" s="8"/>
    </row>
    <row r="34" spans="2:11" s="2" customFormat="1" ht="12.75">
      <c r="C34" s="196" t="s">
        <v>223</v>
      </c>
      <c r="D34" s="196"/>
      <c r="E34" s="196"/>
      <c r="F34" s="196"/>
      <c r="G34" s="196"/>
      <c r="H34" s="196"/>
      <c r="I34" s="196"/>
      <c r="J34" s="196"/>
      <c r="K34" s="196"/>
    </row>
    <row r="35" spans="2:11" s="2" customFormat="1" ht="12.75"/>
    <row r="36" spans="2:11" s="2" customFormat="1" ht="12.75"/>
    <row r="37" spans="2:11" ht="24.75" customHeight="1">
      <c r="B37" s="54" t="s">
        <v>224</v>
      </c>
      <c r="D37" s="54"/>
      <c r="E37" s="54"/>
      <c r="F37" s="54"/>
      <c r="G37" s="54"/>
      <c r="H37" s="54"/>
      <c r="I37" s="54"/>
      <c r="J37" s="54"/>
      <c r="K37" s="54"/>
    </row>
    <row r="38" spans="2:11" s="4" customFormat="1" ht="16.5" customHeight="1">
      <c r="C38" s="207" t="s">
        <v>225</v>
      </c>
      <c r="D38" s="207"/>
      <c r="E38" s="207"/>
      <c r="F38" s="207"/>
      <c r="G38" s="207"/>
      <c r="H38" s="207"/>
      <c r="I38" s="207"/>
      <c r="J38" s="207"/>
      <c r="K38" s="207"/>
    </row>
    <row r="39" spans="2:11" s="2" customFormat="1" ht="14.25" customHeight="1">
      <c r="C39" s="64" t="s">
        <v>226</v>
      </c>
      <c r="D39" s="52"/>
      <c r="E39" s="52"/>
      <c r="F39" s="52"/>
      <c r="G39" s="52"/>
      <c r="H39" s="52"/>
      <c r="I39" s="52"/>
      <c r="J39" s="52"/>
      <c r="K39" s="52"/>
    </row>
    <row r="40" spans="2:11" s="2" customFormat="1" ht="15" customHeight="1">
      <c r="C40" s="65" t="s">
        <v>227</v>
      </c>
    </row>
    <row r="41" spans="2:11" s="2" customFormat="1" ht="12.75">
      <c r="C41" s="3" t="s">
        <v>85</v>
      </c>
      <c r="D41" s="2" t="s">
        <v>228</v>
      </c>
    </row>
    <row r="42" spans="2:11" s="2" customFormat="1" ht="12.75">
      <c r="C42" s="3" t="s">
        <v>89</v>
      </c>
      <c r="D42" s="2" t="s">
        <v>229</v>
      </c>
    </row>
    <row r="43" spans="2:11" s="2" customFormat="1" ht="12.75">
      <c r="C43" s="3" t="s">
        <v>98</v>
      </c>
      <c r="D43" s="2" t="s">
        <v>230</v>
      </c>
    </row>
    <row r="44" spans="2:11" s="2" customFormat="1" ht="12.75">
      <c r="C44" s="3" t="s">
        <v>101</v>
      </c>
      <c r="D44" s="2" t="s">
        <v>231</v>
      </c>
    </row>
    <row r="45" spans="2:11" s="2" customFormat="1" ht="12.75">
      <c r="C45" s="3" t="s">
        <v>104</v>
      </c>
      <c r="D45" s="2" t="s">
        <v>232</v>
      </c>
    </row>
    <row r="46" spans="2:11" s="2" customFormat="1" ht="12.75">
      <c r="C46" s="3" t="s">
        <v>106</v>
      </c>
      <c r="D46" s="2" t="s">
        <v>233</v>
      </c>
    </row>
    <row r="47" spans="2:11" s="2" customFormat="1" ht="12.75">
      <c r="C47" s="151"/>
      <c r="E47" s="61"/>
      <c r="F47" s="61"/>
      <c r="G47" s="61"/>
      <c r="H47" s="61"/>
      <c r="I47" s="61"/>
      <c r="J47" s="61"/>
      <c r="K47" s="61"/>
    </row>
    <row r="48" spans="2:11" s="2" customFormat="1" ht="12.75"/>
    <row r="49" spans="2:14" ht="14.25">
      <c r="B49" s="53" t="s">
        <v>234</v>
      </c>
      <c r="D49" s="53"/>
      <c r="E49" s="53"/>
      <c r="F49" s="53"/>
      <c r="G49" s="53"/>
      <c r="H49" s="53"/>
      <c r="I49" s="53"/>
      <c r="J49" s="53"/>
      <c r="K49" s="53"/>
    </row>
    <row r="50" spans="2:14" s="2" customFormat="1" ht="12.75"/>
    <row r="51" spans="2:14" s="2" customFormat="1" ht="12.75">
      <c r="C51" s="2" t="s">
        <v>149</v>
      </c>
    </row>
    <row r="52" spans="2:14" s="2" customFormat="1" ht="12.75">
      <c r="L52" s="3" t="s">
        <v>170</v>
      </c>
    </row>
    <row r="53" spans="2:14" s="2" customFormat="1" ht="12.75">
      <c r="C53" s="165" t="s">
        <v>151</v>
      </c>
      <c r="D53" s="165"/>
      <c r="E53" s="165" t="s">
        <v>152</v>
      </c>
      <c r="F53" s="165"/>
      <c r="G53" s="165" t="s">
        <v>153</v>
      </c>
      <c r="H53" s="165"/>
      <c r="I53" s="165" t="s">
        <v>154</v>
      </c>
      <c r="J53" s="165"/>
      <c r="K53" s="165" t="s">
        <v>155</v>
      </c>
      <c r="L53" s="165"/>
      <c r="N53" s="2" t="s">
        <v>235</v>
      </c>
    </row>
    <row r="54" spans="2:14" s="2" customFormat="1" ht="12.75">
      <c r="C54" s="200" t="s">
        <v>156</v>
      </c>
      <c r="D54" s="200"/>
      <c r="E54" s="167">
        <v>198859509</v>
      </c>
      <c r="F54" s="167"/>
      <c r="G54" s="167"/>
      <c r="H54" s="167"/>
      <c r="I54" s="167"/>
      <c r="J54" s="167"/>
      <c r="K54" s="167">
        <f>+E54+G54-I54</f>
        <v>198859509</v>
      </c>
      <c r="L54" s="167"/>
    </row>
    <row r="55" spans="2:14" s="2" customFormat="1" ht="12.75">
      <c r="C55" s="200" t="s">
        <v>157</v>
      </c>
      <c r="D55" s="200"/>
      <c r="E55" s="167">
        <v>921482273</v>
      </c>
      <c r="F55" s="167"/>
      <c r="G55" s="167"/>
      <c r="H55" s="167"/>
      <c r="I55" s="167">
        <v>44130840</v>
      </c>
      <c r="J55" s="167"/>
      <c r="K55" s="167">
        <f>+E55+G55-I55</f>
        <v>877351433</v>
      </c>
      <c r="L55" s="167"/>
    </row>
    <row r="56" spans="2:14" s="2" customFormat="1" ht="12.75">
      <c r="C56" s="200"/>
      <c r="D56" s="200"/>
      <c r="E56" s="167"/>
      <c r="F56" s="167"/>
      <c r="G56" s="167"/>
      <c r="H56" s="167"/>
      <c r="I56" s="167"/>
      <c r="J56" s="167"/>
      <c r="K56" s="167"/>
      <c r="L56" s="167"/>
    </row>
    <row r="57" spans="2:14" s="2" customFormat="1" ht="12.75">
      <c r="C57" s="200"/>
      <c r="D57" s="200"/>
      <c r="E57" s="167"/>
      <c r="F57" s="167"/>
      <c r="G57" s="167"/>
      <c r="H57" s="167"/>
      <c r="I57" s="167"/>
      <c r="J57" s="167"/>
      <c r="K57" s="167"/>
      <c r="L57" s="167"/>
    </row>
    <row r="58" spans="2:14" s="2" customFormat="1" ht="12.75">
      <c r="C58" s="165" t="s">
        <v>158</v>
      </c>
      <c r="D58" s="165"/>
      <c r="E58" s="167">
        <f>SUM(E54:F57)</f>
        <v>1120341782</v>
      </c>
      <c r="F58" s="167"/>
      <c r="G58" s="167">
        <f>SUM(G54:H57)</f>
        <v>0</v>
      </c>
      <c r="H58" s="167"/>
      <c r="I58" s="167">
        <f>SUM(I54:J57)</f>
        <v>44130840</v>
      </c>
      <c r="J58" s="167"/>
      <c r="K58" s="167">
        <f>SUM(K54:L57)</f>
        <v>1076210942</v>
      </c>
      <c r="L58" s="167"/>
    </row>
    <row r="59" spans="2:14" s="2" customFormat="1" ht="12.75"/>
    <row r="60" spans="2:14" ht="14.25" customHeight="1">
      <c r="B60" s="5" t="s">
        <v>236</v>
      </c>
      <c r="D60" s="5"/>
      <c r="E60" s="5"/>
      <c r="F60" s="5"/>
      <c r="G60" s="5"/>
      <c r="H60" s="5"/>
      <c r="I60" s="5"/>
      <c r="J60" s="5"/>
      <c r="K60" s="5"/>
    </row>
    <row r="61" spans="2:14" ht="15.75" customHeight="1">
      <c r="B61" s="233"/>
      <c r="C61" s="233"/>
      <c r="D61" s="5"/>
      <c r="E61" s="5"/>
      <c r="F61" s="5"/>
      <c r="G61" s="5"/>
      <c r="H61" s="5"/>
      <c r="I61" s="5"/>
      <c r="J61" s="5"/>
      <c r="K61" s="5"/>
    </row>
    <row r="62" spans="2:14" s="2" customFormat="1" ht="12.75">
      <c r="C62" s="2" t="s">
        <v>492</v>
      </c>
      <c r="E62" s="57"/>
      <c r="F62" s="57"/>
      <c r="G62" s="57"/>
      <c r="H62" s="57"/>
      <c r="I62" s="57"/>
      <c r="J62" s="57"/>
      <c r="K62" s="57"/>
      <c r="N62" s="57" t="s">
        <v>237</v>
      </c>
    </row>
    <row r="63" spans="2:14" s="2" customFormat="1" ht="12.75" hidden="1">
      <c r="B63" s="1" t="s">
        <v>238</v>
      </c>
      <c r="C63" s="57" t="s">
        <v>239</v>
      </c>
      <c r="D63" s="57"/>
      <c r="E63" s="57"/>
      <c r="F63" s="57"/>
      <c r="G63" s="57"/>
      <c r="H63" s="57"/>
      <c r="I63" s="57"/>
      <c r="J63" s="57"/>
      <c r="K63" s="57"/>
    </row>
    <row r="64" spans="2:14" s="2" customFormat="1" ht="12.75" hidden="1">
      <c r="C64" s="58" t="s">
        <v>240</v>
      </c>
      <c r="D64" s="58"/>
      <c r="E64" s="58"/>
      <c r="F64" s="58"/>
      <c r="G64" s="58"/>
      <c r="H64" s="58"/>
      <c r="I64" s="58"/>
      <c r="J64" s="58"/>
      <c r="K64" s="58"/>
    </row>
    <row r="65" spans="2:13" s="2" customFormat="1" ht="12.75">
      <c r="D65" s="58"/>
      <c r="E65" s="58"/>
      <c r="F65" s="58"/>
      <c r="G65" s="58"/>
      <c r="H65" s="58"/>
      <c r="I65" s="58"/>
      <c r="J65" s="58"/>
      <c r="K65" s="58"/>
    </row>
    <row r="66" spans="2:13" s="2" customFormat="1" ht="12.75">
      <c r="D66" s="58"/>
      <c r="E66" s="58"/>
      <c r="F66" s="58"/>
      <c r="G66" s="58"/>
      <c r="H66" s="58"/>
      <c r="I66" s="58"/>
      <c r="J66" s="58"/>
      <c r="K66" s="58"/>
    </row>
    <row r="67" spans="2:13" s="2" customFormat="1" ht="12.75">
      <c r="D67" s="58"/>
      <c r="E67" s="58"/>
      <c r="F67" s="58"/>
      <c r="G67" s="58"/>
      <c r="H67" s="58"/>
      <c r="I67" s="58"/>
      <c r="J67" s="58"/>
      <c r="K67" s="58"/>
    </row>
    <row r="68" spans="2:13" ht="14.25">
      <c r="B68" s="53" t="s">
        <v>241</v>
      </c>
      <c r="D68" s="53"/>
      <c r="E68" s="53"/>
      <c r="F68" s="53"/>
      <c r="G68" s="53"/>
      <c r="H68" s="53"/>
      <c r="I68" s="53"/>
      <c r="J68" s="53"/>
      <c r="K68" s="53"/>
    </row>
    <row r="69" spans="2:13" s="2" customFormat="1" ht="7.5" customHeight="1"/>
    <row r="70" spans="2:13" s="2" customFormat="1" ht="3" customHeight="1"/>
    <row r="71" spans="2:13" s="2" customFormat="1" ht="12.75">
      <c r="C71" s="2" t="s">
        <v>242</v>
      </c>
    </row>
    <row r="72" spans="2:13" s="2" customFormat="1" ht="13.5" customHeight="1">
      <c r="D72" s="2" t="s">
        <v>162</v>
      </c>
      <c r="G72" s="188">
        <v>0</v>
      </c>
      <c r="H72" s="188"/>
      <c r="I72" s="2" t="s">
        <v>163</v>
      </c>
    </row>
    <row r="73" spans="2:13" s="2" customFormat="1" ht="14.25" customHeight="1" thickBot="1">
      <c r="D73" s="2" t="s">
        <v>164</v>
      </c>
      <c r="G73" s="189">
        <v>0</v>
      </c>
      <c r="H73" s="189">
        <v>1148436747</v>
      </c>
      <c r="I73" s="2" t="s">
        <v>163</v>
      </c>
    </row>
    <row r="74" spans="2:13" s="2" customFormat="1" ht="13.5" customHeight="1">
      <c r="D74" s="13"/>
      <c r="E74" s="13" t="s">
        <v>165</v>
      </c>
      <c r="F74" s="13"/>
      <c r="G74" s="201">
        <f>SUM(G72:G73)</f>
        <v>0</v>
      </c>
      <c r="H74" s="201"/>
      <c r="I74" s="2" t="s">
        <v>163</v>
      </c>
      <c r="L74" s="2" t="s">
        <v>3</v>
      </c>
    </row>
    <row r="75" spans="2:13" s="2" customFormat="1" ht="6.75" customHeight="1"/>
    <row r="76" spans="2:13" s="2" customFormat="1" ht="6" customHeight="1"/>
    <row r="77" spans="2:13" s="2" customFormat="1" ht="12.75">
      <c r="C77" s="2" t="s">
        <v>243</v>
      </c>
      <c r="L77" s="194"/>
      <c r="M77" s="194"/>
    </row>
    <row r="78" spans="2:13" s="2" customFormat="1" thickBot="1">
      <c r="D78" s="2" t="s">
        <v>167</v>
      </c>
      <c r="G78" s="3"/>
      <c r="H78" s="3"/>
      <c r="I78" s="188">
        <v>0</v>
      </c>
      <c r="J78" s="188"/>
      <c r="K78" s="2" t="s">
        <v>163</v>
      </c>
    </row>
    <row r="79" spans="2:13" s="2" customFormat="1" hidden="1" thickBot="1">
      <c r="D79" s="202" t="s">
        <v>244</v>
      </c>
      <c r="E79" s="202"/>
      <c r="F79" s="202"/>
      <c r="G79" s="202"/>
      <c r="H79" s="202"/>
      <c r="I79" s="189">
        <v>0</v>
      </c>
      <c r="J79" s="189"/>
      <c r="K79" s="2" t="s">
        <v>163</v>
      </c>
    </row>
    <row r="80" spans="2:13" s="2" customFormat="1" ht="12.75">
      <c r="D80" s="13"/>
      <c r="E80" s="13" t="s">
        <v>165</v>
      </c>
      <c r="F80" s="13"/>
      <c r="G80" s="13"/>
      <c r="H80" s="12"/>
      <c r="I80" s="201">
        <v>0</v>
      </c>
      <c r="J80" s="201"/>
      <c r="K80" s="2" t="s">
        <v>163</v>
      </c>
    </row>
    <row r="81" spans="2:14" s="2" customFormat="1" ht="6" customHeight="1"/>
    <row r="82" spans="2:14" s="2" customFormat="1" ht="12.75"/>
    <row r="83" spans="2:14" s="2" customFormat="1" ht="12.75"/>
    <row r="84" spans="2:14" s="2" customFormat="1" ht="12.75"/>
    <row r="85" spans="2:14" ht="14.25">
      <c r="B85" s="53" t="s">
        <v>245</v>
      </c>
      <c r="D85" s="53"/>
      <c r="E85" s="53"/>
      <c r="F85" s="53"/>
      <c r="G85" s="53"/>
      <c r="H85" s="53"/>
      <c r="I85" s="53"/>
      <c r="J85" s="53"/>
      <c r="K85" s="53"/>
    </row>
    <row r="86" spans="2:14">
      <c r="C86" s="11" t="s">
        <v>246</v>
      </c>
    </row>
    <row r="87" spans="2:14" s="2" customFormat="1" ht="7.5" customHeight="1"/>
    <row r="88" spans="2:14" s="2" customFormat="1" ht="12.75">
      <c r="C88" s="2" t="s">
        <v>247</v>
      </c>
    </row>
    <row r="89" spans="2:14" s="2" customFormat="1" ht="12.75">
      <c r="J89" s="3" t="s">
        <v>170</v>
      </c>
    </row>
    <row r="90" spans="2:14" s="2" customFormat="1" ht="12.75">
      <c r="C90" s="165"/>
      <c r="D90" s="165"/>
      <c r="E90" s="165" t="s">
        <v>171</v>
      </c>
      <c r="F90" s="165"/>
      <c r="G90" s="165" t="s">
        <v>172</v>
      </c>
      <c r="H90" s="165"/>
      <c r="I90" s="165" t="s">
        <v>155</v>
      </c>
      <c r="J90" s="165"/>
    </row>
    <row r="91" spans="2:14" s="2" customFormat="1" ht="12.75">
      <c r="C91" s="200" t="s">
        <v>173</v>
      </c>
      <c r="D91" s="200"/>
      <c r="E91" s="166">
        <f>1698535335+702030255</f>
        <v>2400565590</v>
      </c>
      <c r="F91" s="166"/>
      <c r="G91" s="166">
        <f>858803896+664410261</f>
        <v>1523214157</v>
      </c>
      <c r="H91" s="166"/>
      <c r="I91" s="166">
        <f t="shared" ref="I91:I96" si="0">E91-G91</f>
        <v>877351433</v>
      </c>
      <c r="J91" s="166"/>
      <c r="N91" s="2" t="s">
        <v>248</v>
      </c>
    </row>
    <row r="92" spans="2:14" s="2" customFormat="1" ht="12.75">
      <c r="C92" s="200" t="s">
        <v>157</v>
      </c>
      <c r="D92" s="200"/>
      <c r="E92" s="166">
        <f>392700+7571024</f>
        <v>7963724</v>
      </c>
      <c r="F92" s="166"/>
      <c r="G92" s="166">
        <f>125923+7197829</f>
        <v>7323752</v>
      </c>
      <c r="H92" s="166"/>
      <c r="I92" s="166">
        <f t="shared" si="0"/>
        <v>639972</v>
      </c>
      <c r="J92" s="166"/>
      <c r="N92" s="2" t="s">
        <v>249</v>
      </c>
    </row>
    <row r="93" spans="2:14" s="2" customFormat="1" ht="12.75">
      <c r="C93" s="200" t="s">
        <v>175</v>
      </c>
      <c r="D93" s="200"/>
      <c r="E93" s="166">
        <v>77311007</v>
      </c>
      <c r="F93" s="166"/>
      <c r="G93" s="166">
        <v>76158059</v>
      </c>
      <c r="H93" s="166"/>
      <c r="I93" s="166">
        <f t="shared" si="0"/>
        <v>1152948</v>
      </c>
      <c r="J93" s="166"/>
    </row>
    <row r="94" spans="2:14" s="2" customFormat="1" ht="12.75">
      <c r="C94" s="200" t="s">
        <v>176</v>
      </c>
      <c r="D94" s="200"/>
      <c r="E94" s="166">
        <v>834545</v>
      </c>
      <c r="F94" s="166"/>
      <c r="G94" s="166">
        <v>724105</v>
      </c>
      <c r="H94" s="166"/>
      <c r="I94" s="166">
        <f t="shared" si="0"/>
        <v>110440</v>
      </c>
      <c r="J94" s="166"/>
    </row>
    <row r="95" spans="2:14" s="2" customFormat="1" ht="12.75">
      <c r="C95" s="200" t="s">
        <v>250</v>
      </c>
      <c r="D95" s="200"/>
      <c r="E95" s="166">
        <v>23568666</v>
      </c>
      <c r="F95" s="166"/>
      <c r="G95" s="166">
        <v>22460402</v>
      </c>
      <c r="H95" s="166"/>
      <c r="I95" s="166">
        <f t="shared" si="0"/>
        <v>1108264</v>
      </c>
      <c r="J95" s="166"/>
    </row>
    <row r="96" spans="2:14" s="2" customFormat="1" ht="12.75">
      <c r="C96" s="200" t="s">
        <v>178</v>
      </c>
      <c r="D96" s="200"/>
      <c r="E96" s="166">
        <f>56248128+5965908+17448630+27895185+759278+7414104</f>
        <v>115731233</v>
      </c>
      <c r="F96" s="166"/>
      <c r="G96" s="166">
        <f>51829956+5774495+8301311+27541034+759273+3053186</f>
        <v>97259255</v>
      </c>
      <c r="H96" s="166"/>
      <c r="I96" s="166">
        <f t="shared" si="0"/>
        <v>18471978</v>
      </c>
      <c r="J96" s="166"/>
    </row>
    <row r="97" spans="2:13" s="2" customFormat="1" ht="12.75">
      <c r="C97" s="200" t="s">
        <v>179</v>
      </c>
      <c r="D97" s="200"/>
      <c r="E97" s="166">
        <v>12829080</v>
      </c>
      <c r="F97" s="166"/>
      <c r="G97" s="166">
        <v>1069090</v>
      </c>
      <c r="H97" s="166"/>
      <c r="I97" s="166">
        <f>E97-G97</f>
        <v>11759990</v>
      </c>
      <c r="J97" s="166"/>
    </row>
    <row r="98" spans="2:13" s="2" customFormat="1" ht="12.75">
      <c r="C98" s="165" t="s">
        <v>158</v>
      </c>
      <c r="D98" s="165"/>
      <c r="E98" s="167">
        <f>SUM(E91:F97)</f>
        <v>2638803845</v>
      </c>
      <c r="F98" s="167"/>
      <c r="G98" s="167">
        <f>SUM(G91:H97)</f>
        <v>1728208820</v>
      </c>
      <c r="H98" s="167"/>
      <c r="I98" s="167">
        <f>SUM(I91:J97)</f>
        <v>910595025</v>
      </c>
      <c r="J98" s="167"/>
    </row>
    <row r="99" spans="2:13" s="2" customFormat="1" ht="13.5" customHeight="1"/>
    <row r="100" spans="2:13" s="2" customFormat="1" ht="13.5" customHeight="1"/>
    <row r="101" spans="2:13" ht="17.25" customHeight="1">
      <c r="B101" s="53" t="s">
        <v>251</v>
      </c>
      <c r="D101" s="53"/>
      <c r="E101" s="53"/>
      <c r="F101" s="53"/>
      <c r="G101" s="53"/>
      <c r="H101" s="53"/>
      <c r="I101" s="53"/>
      <c r="J101" s="53"/>
      <c r="K101" s="53"/>
    </row>
    <row r="102" spans="2:13">
      <c r="C102" s="11" t="s">
        <v>246</v>
      </c>
    </row>
    <row r="103" spans="2:13" s="2" customFormat="1" ht="6.75" customHeight="1"/>
    <row r="104" spans="2:13" s="2" customFormat="1" ht="12.75">
      <c r="C104" s="2" t="s">
        <v>252</v>
      </c>
    </row>
    <row r="105" spans="2:13" s="2" customFormat="1" ht="12.75">
      <c r="K105" s="3" t="s">
        <v>170</v>
      </c>
    </row>
    <row r="106" spans="2:13" s="2" customFormat="1" ht="12.75">
      <c r="C106" s="170"/>
      <c r="D106" s="171"/>
      <c r="E106" s="170" t="s">
        <v>253</v>
      </c>
      <c r="F106" s="171"/>
      <c r="G106" s="170" t="s">
        <v>254</v>
      </c>
      <c r="H106" s="195"/>
      <c r="I106" s="171"/>
      <c r="J106" s="170" t="s">
        <v>255</v>
      </c>
      <c r="K106" s="171"/>
    </row>
    <row r="107" spans="2:13" s="2" customFormat="1" ht="12.75">
      <c r="C107" s="172"/>
      <c r="D107" s="173"/>
      <c r="E107" s="170"/>
      <c r="F107" s="171"/>
      <c r="G107" s="170"/>
      <c r="H107" s="195"/>
      <c r="I107" s="171"/>
      <c r="J107" s="170"/>
      <c r="K107" s="171"/>
      <c r="L107" s="196" t="s">
        <v>256</v>
      </c>
      <c r="M107" s="196"/>
    </row>
    <row r="108" spans="2:13" s="2" customFormat="1" ht="12.75">
      <c r="C108" s="172"/>
      <c r="D108" s="173"/>
      <c r="E108" s="170"/>
      <c r="F108" s="171"/>
      <c r="G108" s="170"/>
      <c r="H108" s="195"/>
      <c r="I108" s="171"/>
      <c r="J108" s="170"/>
      <c r="K108" s="171"/>
    </row>
    <row r="109" spans="2:13" s="2" customFormat="1" ht="12.75">
      <c r="C109" s="172"/>
      <c r="D109" s="173"/>
      <c r="E109" s="170"/>
      <c r="F109" s="171"/>
      <c r="G109" s="170"/>
      <c r="H109" s="195"/>
      <c r="I109" s="171"/>
      <c r="J109" s="170"/>
      <c r="K109" s="171"/>
    </row>
    <row r="110" spans="2:13" s="2" customFormat="1" ht="12.75">
      <c r="C110" s="170" t="s">
        <v>257</v>
      </c>
      <c r="D110" s="171"/>
      <c r="E110" s="170"/>
      <c r="F110" s="171"/>
      <c r="G110" s="170"/>
      <c r="H110" s="195"/>
      <c r="I110" s="171"/>
      <c r="J110" s="170"/>
      <c r="K110" s="171"/>
    </row>
    <row r="111" spans="2:13" s="2" customFormat="1" ht="12.75">
      <c r="C111" s="55"/>
      <c r="D111" s="55"/>
      <c r="E111" s="55"/>
      <c r="F111" s="55"/>
      <c r="G111" s="55"/>
      <c r="H111" s="55"/>
      <c r="I111" s="55"/>
      <c r="J111" s="55"/>
      <c r="K111" s="55"/>
    </row>
    <row r="112" spans="2:13" s="2" customFormat="1" ht="12.75">
      <c r="C112" s="55"/>
      <c r="D112" s="55"/>
      <c r="E112" s="55"/>
      <c r="F112" s="55"/>
      <c r="G112" s="55"/>
      <c r="H112" s="55"/>
      <c r="I112" s="55"/>
      <c r="J112" s="55"/>
      <c r="K112" s="55"/>
    </row>
    <row r="113" spans="2:13" ht="14.25">
      <c r="B113" s="53" t="s">
        <v>258</v>
      </c>
      <c r="D113" s="53"/>
      <c r="E113" s="53"/>
      <c r="F113" s="53"/>
      <c r="G113" s="53"/>
      <c r="H113" s="53"/>
      <c r="I113" s="53"/>
      <c r="J113" s="53"/>
      <c r="K113" s="53"/>
    </row>
    <row r="114" spans="2:13" s="2" customFormat="1" ht="7.5" customHeight="1"/>
    <row r="115" spans="2:13" s="2" customFormat="1" ht="12.75">
      <c r="C115" s="2" t="s">
        <v>259</v>
      </c>
    </row>
    <row r="116" spans="2:13" s="2" customFormat="1" ht="12.75">
      <c r="J116" s="3" t="s">
        <v>170</v>
      </c>
    </row>
    <row r="117" spans="2:13" s="2" customFormat="1" ht="12.75">
      <c r="C117" s="170" t="s">
        <v>260</v>
      </c>
      <c r="D117" s="171"/>
      <c r="E117" s="170" t="s">
        <v>261</v>
      </c>
      <c r="F117" s="171"/>
      <c r="G117" s="170" t="s">
        <v>262</v>
      </c>
      <c r="H117" s="171"/>
      <c r="I117" s="170" t="s">
        <v>263</v>
      </c>
      <c r="J117" s="171"/>
    </row>
    <row r="118" spans="2:13" s="2" customFormat="1" ht="12.75">
      <c r="C118" s="172"/>
      <c r="D118" s="173"/>
      <c r="E118" s="170"/>
      <c r="F118" s="171"/>
      <c r="G118" s="170"/>
      <c r="H118" s="171"/>
      <c r="I118" s="170"/>
      <c r="J118" s="171"/>
      <c r="L118" s="194" t="s">
        <v>3</v>
      </c>
      <c r="M118" s="194"/>
    </row>
    <row r="119" spans="2:13" s="2" customFormat="1" ht="12.75">
      <c r="C119" s="172"/>
      <c r="D119" s="173"/>
      <c r="E119" s="170"/>
      <c r="F119" s="171"/>
      <c r="G119" s="170"/>
      <c r="H119" s="171"/>
      <c r="I119" s="170"/>
      <c r="J119" s="171"/>
    </row>
    <row r="120" spans="2:13" s="2" customFormat="1" ht="12.75">
      <c r="C120" s="190"/>
      <c r="D120" s="191"/>
      <c r="E120" s="192"/>
      <c r="F120" s="193"/>
      <c r="G120" s="192"/>
      <c r="H120" s="193"/>
      <c r="I120" s="192"/>
      <c r="J120" s="193"/>
    </row>
    <row r="121" spans="2:13" s="2" customFormat="1" ht="13.5" customHeight="1">
      <c r="C121" s="170" t="s">
        <v>257</v>
      </c>
      <c r="D121" s="171"/>
      <c r="E121" s="170"/>
      <c r="F121" s="171"/>
      <c r="G121" s="170"/>
      <c r="H121" s="171"/>
      <c r="I121" s="170"/>
      <c r="J121" s="171"/>
    </row>
    <row r="122" spans="2:13" s="2" customFormat="1" ht="13.5" customHeight="1"/>
    <row r="123" spans="2:13" s="2" customFormat="1" ht="12.75"/>
    <row r="124" spans="2:13" ht="14.25">
      <c r="B124" s="53" t="s">
        <v>264</v>
      </c>
      <c r="C124" s="53"/>
      <c r="D124" s="53"/>
      <c r="E124" s="53"/>
      <c r="F124" s="53"/>
      <c r="G124" s="53"/>
      <c r="H124" s="53"/>
      <c r="I124" s="53"/>
      <c r="J124" s="53"/>
    </row>
    <row r="125" spans="2:13" s="2" customFormat="1" ht="7.5" customHeight="1"/>
    <row r="126" spans="2:13" s="2" customFormat="1" ht="12.75">
      <c r="C126" s="8" t="s">
        <v>265</v>
      </c>
    </row>
    <row r="127" spans="2:13" s="2" customFormat="1" ht="12.75"/>
    <row r="128" spans="2:13" s="2" customFormat="1" ht="12.75"/>
    <row r="129" spans="2:11" ht="14.25">
      <c r="B129" s="53" t="s">
        <v>266</v>
      </c>
      <c r="D129" s="53"/>
      <c r="E129" s="53"/>
      <c r="F129" s="53"/>
      <c r="G129" s="53"/>
      <c r="H129" s="53"/>
      <c r="I129" s="53"/>
      <c r="J129" s="53"/>
      <c r="K129" s="53"/>
    </row>
    <row r="130" spans="2:11" ht="14.25">
      <c r="B130" s="53" t="s">
        <v>195</v>
      </c>
      <c r="D130" s="53"/>
      <c r="E130" s="53"/>
      <c r="F130" s="53"/>
      <c r="G130" s="53"/>
      <c r="H130" s="53"/>
      <c r="I130" s="53"/>
      <c r="J130" s="53"/>
      <c r="K130" s="53"/>
    </row>
    <row r="131" spans="2:11" s="2" customFormat="1" ht="6" customHeight="1"/>
    <row r="132" spans="2:11" s="2" customFormat="1" ht="15.75" customHeight="1">
      <c r="C132" s="2" t="s">
        <v>436</v>
      </c>
    </row>
    <row r="133" spans="2:11" s="2" customFormat="1" ht="12.75">
      <c r="C133" s="7" t="s">
        <v>493</v>
      </c>
    </row>
    <row r="134" spans="2:11" s="2" customFormat="1" ht="12.75">
      <c r="C134" s="7" t="s">
        <v>494</v>
      </c>
    </row>
    <row r="135" spans="2:11" s="2" customFormat="1" ht="12.75"/>
    <row r="136" spans="2:11" s="2" customFormat="1" ht="12.75"/>
    <row r="137" spans="2:11" s="2" customFormat="1" ht="12.75"/>
    <row r="138" spans="2:11" s="2" customFormat="1" ht="12.75"/>
  </sheetData>
  <mergeCells count="122">
    <mergeCell ref="C3:L3"/>
    <mergeCell ref="C7:K7"/>
    <mergeCell ref="C30:K30"/>
    <mergeCell ref="C34:K34"/>
    <mergeCell ref="C38:K38"/>
    <mergeCell ref="C53:D53"/>
    <mergeCell ref="E53:F53"/>
    <mergeCell ref="G53:H53"/>
    <mergeCell ref="I53:J53"/>
    <mergeCell ref="K53:L53"/>
    <mergeCell ref="C54:D54"/>
    <mergeCell ref="E54:F54"/>
    <mergeCell ref="G54:H54"/>
    <mergeCell ref="I54:J54"/>
    <mergeCell ref="K54:L54"/>
    <mergeCell ref="C55:D55"/>
    <mergeCell ref="E55:F55"/>
    <mergeCell ref="G55:H55"/>
    <mergeCell ref="I55:J55"/>
    <mergeCell ref="K55:L55"/>
    <mergeCell ref="C56:D56"/>
    <mergeCell ref="E56:F56"/>
    <mergeCell ref="G56:H56"/>
    <mergeCell ref="I56:J56"/>
    <mergeCell ref="K56:L56"/>
    <mergeCell ref="C57:D57"/>
    <mergeCell ref="E57:F57"/>
    <mergeCell ref="G57:H57"/>
    <mergeCell ref="I57:J57"/>
    <mergeCell ref="K57:L57"/>
    <mergeCell ref="G72:H72"/>
    <mergeCell ref="G73:H73"/>
    <mergeCell ref="G74:H74"/>
    <mergeCell ref="L77:M77"/>
    <mergeCell ref="I78:J78"/>
    <mergeCell ref="D79:H79"/>
    <mergeCell ref="I79:J79"/>
    <mergeCell ref="C58:D58"/>
    <mergeCell ref="E58:F58"/>
    <mergeCell ref="G58:H58"/>
    <mergeCell ref="I58:J58"/>
    <mergeCell ref="K58:L58"/>
    <mergeCell ref="B61:C61"/>
    <mergeCell ref="I80:J80"/>
    <mergeCell ref="C90:D90"/>
    <mergeCell ref="E90:F90"/>
    <mergeCell ref="G90:H90"/>
    <mergeCell ref="I90:J90"/>
    <mergeCell ref="C91:D91"/>
    <mergeCell ref="E91:F91"/>
    <mergeCell ref="G91:H91"/>
    <mergeCell ref="I91:J91"/>
    <mergeCell ref="C94:D94"/>
    <mergeCell ref="E94:F94"/>
    <mergeCell ref="G94:H94"/>
    <mergeCell ref="I94:J94"/>
    <mergeCell ref="C95:D95"/>
    <mergeCell ref="E95:F95"/>
    <mergeCell ref="G95:H95"/>
    <mergeCell ref="I95:J95"/>
    <mergeCell ref="C92:D92"/>
    <mergeCell ref="E92:F92"/>
    <mergeCell ref="G92:H92"/>
    <mergeCell ref="I92:J92"/>
    <mergeCell ref="C93:D93"/>
    <mergeCell ref="E93:F93"/>
    <mergeCell ref="G93:H93"/>
    <mergeCell ref="I93:J93"/>
    <mergeCell ref="C98:D98"/>
    <mergeCell ref="E98:F98"/>
    <mergeCell ref="G98:H98"/>
    <mergeCell ref="I98:J98"/>
    <mergeCell ref="C106:D106"/>
    <mergeCell ref="E106:F106"/>
    <mergeCell ref="G106:I106"/>
    <mergeCell ref="J106:K106"/>
    <mergeCell ref="C96:D96"/>
    <mergeCell ref="E96:F96"/>
    <mergeCell ref="G96:H96"/>
    <mergeCell ref="I96:J96"/>
    <mergeCell ref="C97:D97"/>
    <mergeCell ref="E97:F97"/>
    <mergeCell ref="G97:H97"/>
    <mergeCell ref="I97:J97"/>
    <mergeCell ref="C107:D107"/>
    <mergeCell ref="E107:F107"/>
    <mergeCell ref="G107:I107"/>
    <mergeCell ref="J107:K107"/>
    <mergeCell ref="L107:M107"/>
    <mergeCell ref="C108:D108"/>
    <mergeCell ref="E108:F108"/>
    <mergeCell ref="G108:I108"/>
    <mergeCell ref="J108:K108"/>
    <mergeCell ref="C117:D117"/>
    <mergeCell ref="E117:F117"/>
    <mergeCell ref="G117:H117"/>
    <mergeCell ref="I117:J117"/>
    <mergeCell ref="C118:D118"/>
    <mergeCell ref="E118:F118"/>
    <mergeCell ref="G118:H118"/>
    <mergeCell ref="I118:J118"/>
    <mergeCell ref="C109:D109"/>
    <mergeCell ref="E109:F109"/>
    <mergeCell ref="G109:I109"/>
    <mergeCell ref="J109:K109"/>
    <mergeCell ref="C110:D110"/>
    <mergeCell ref="E110:F110"/>
    <mergeCell ref="G110:I110"/>
    <mergeCell ref="J110:K110"/>
    <mergeCell ref="C121:D121"/>
    <mergeCell ref="E121:F121"/>
    <mergeCell ref="G121:H121"/>
    <mergeCell ref="I121:J121"/>
    <mergeCell ref="L118:M118"/>
    <mergeCell ref="C119:D119"/>
    <mergeCell ref="E119:F119"/>
    <mergeCell ref="G119:H119"/>
    <mergeCell ref="I119:J119"/>
    <mergeCell ref="C120:D120"/>
    <mergeCell ref="E120:F120"/>
    <mergeCell ref="G120:H120"/>
    <mergeCell ref="I120:J120"/>
  </mergeCells>
  <phoneticPr fontId="4"/>
  <printOptions horizontalCentered="1"/>
  <pageMargins left="0" right="0" top="0" bottom="0" header="0" footer="0"/>
  <pageSetup paperSize="9" scale="97" firstPageNumber="31" orientation="portrait" useFirstPageNumber="1" horizontalDpi="300" verticalDpi="300" r:id="rId1"/>
  <rowBreaks count="1" manualBreakCount="1">
    <brk id="65" max="12" man="1"/>
  </row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A0B26-F1D0-4449-A92B-8E7801C0869B}">
  <dimension ref="A2:M125"/>
  <sheetViews>
    <sheetView view="pageBreakPreview" topLeftCell="A85" zoomScaleNormal="100" zoomScaleSheetLayoutView="100" workbookViewId="0">
      <selection activeCell="F110" sqref="F110"/>
    </sheetView>
  </sheetViews>
  <sheetFormatPr defaultRowHeight="13.5"/>
  <cols>
    <col min="1" max="1" width="5.25" style="14" customWidth="1"/>
    <col min="2" max="2" width="5" style="14" customWidth="1"/>
    <col min="3" max="3" width="6.875" style="14" customWidth="1"/>
    <col min="4" max="4" width="9.25" style="14" customWidth="1"/>
    <col min="5" max="5" width="7.5" style="14" customWidth="1"/>
    <col min="6" max="6" width="9.875" style="14" customWidth="1"/>
    <col min="7" max="12" width="8.5" style="14" customWidth="1"/>
    <col min="13" max="13" width="7.375" style="14" customWidth="1"/>
    <col min="14" max="256" width="9" style="14"/>
    <col min="257" max="257" width="5.25" style="14" customWidth="1"/>
    <col min="258" max="258" width="5" style="14" customWidth="1"/>
    <col min="259" max="259" width="6.875" style="14" customWidth="1"/>
    <col min="260" max="260" width="9.25" style="14" customWidth="1"/>
    <col min="261" max="268" width="8.5" style="14" customWidth="1"/>
    <col min="269" max="269" width="7.375" style="14" customWidth="1"/>
    <col min="270" max="512" width="9" style="14"/>
    <col min="513" max="513" width="5.25" style="14" customWidth="1"/>
    <col min="514" max="514" width="5" style="14" customWidth="1"/>
    <col min="515" max="515" width="6.875" style="14" customWidth="1"/>
    <col min="516" max="516" width="9.25" style="14" customWidth="1"/>
    <col min="517" max="524" width="8.5" style="14" customWidth="1"/>
    <col min="525" max="525" width="7.375" style="14" customWidth="1"/>
    <col min="526" max="768" width="9" style="14"/>
    <col min="769" max="769" width="5.25" style="14" customWidth="1"/>
    <col min="770" max="770" width="5" style="14" customWidth="1"/>
    <col min="771" max="771" width="6.875" style="14" customWidth="1"/>
    <col min="772" max="772" width="9.25" style="14" customWidth="1"/>
    <col min="773" max="780" width="8.5" style="14" customWidth="1"/>
    <col min="781" max="781" width="7.375" style="14" customWidth="1"/>
    <col min="782" max="1024" width="9" style="14"/>
    <col min="1025" max="1025" width="5.25" style="14" customWidth="1"/>
    <col min="1026" max="1026" width="5" style="14" customWidth="1"/>
    <col min="1027" max="1027" width="6.875" style="14" customWidth="1"/>
    <col min="1028" max="1028" width="9.25" style="14" customWidth="1"/>
    <col min="1029" max="1036" width="8.5" style="14" customWidth="1"/>
    <col min="1037" max="1037" width="7.375" style="14" customWidth="1"/>
    <col min="1038" max="1280" width="9" style="14"/>
    <col min="1281" max="1281" width="5.25" style="14" customWidth="1"/>
    <col min="1282" max="1282" width="5" style="14" customWidth="1"/>
    <col min="1283" max="1283" width="6.875" style="14" customWidth="1"/>
    <col min="1284" max="1284" width="9.25" style="14" customWidth="1"/>
    <col min="1285" max="1292" width="8.5" style="14" customWidth="1"/>
    <col min="1293" max="1293" width="7.375" style="14" customWidth="1"/>
    <col min="1294" max="1536" width="9" style="14"/>
    <col min="1537" max="1537" width="5.25" style="14" customWidth="1"/>
    <col min="1538" max="1538" width="5" style="14" customWidth="1"/>
    <col min="1539" max="1539" width="6.875" style="14" customWidth="1"/>
    <col min="1540" max="1540" width="9.25" style="14" customWidth="1"/>
    <col min="1541" max="1548" width="8.5" style="14" customWidth="1"/>
    <col min="1549" max="1549" width="7.375" style="14" customWidth="1"/>
    <col min="1550" max="1792" width="9" style="14"/>
    <col min="1793" max="1793" width="5.25" style="14" customWidth="1"/>
    <col min="1794" max="1794" width="5" style="14" customWidth="1"/>
    <col min="1795" max="1795" width="6.875" style="14" customWidth="1"/>
    <col min="1796" max="1796" width="9.25" style="14" customWidth="1"/>
    <col min="1797" max="1804" width="8.5" style="14" customWidth="1"/>
    <col min="1805" max="1805" width="7.375" style="14" customWidth="1"/>
    <col min="1806" max="2048" width="9" style="14"/>
    <col min="2049" max="2049" width="5.25" style="14" customWidth="1"/>
    <col min="2050" max="2050" width="5" style="14" customWidth="1"/>
    <col min="2051" max="2051" width="6.875" style="14" customWidth="1"/>
    <col min="2052" max="2052" width="9.25" style="14" customWidth="1"/>
    <col min="2053" max="2060" width="8.5" style="14" customWidth="1"/>
    <col min="2061" max="2061" width="7.375" style="14" customWidth="1"/>
    <col min="2062" max="2304" width="9" style="14"/>
    <col min="2305" max="2305" width="5.25" style="14" customWidth="1"/>
    <col min="2306" max="2306" width="5" style="14" customWidth="1"/>
    <col min="2307" max="2307" width="6.875" style="14" customWidth="1"/>
    <col min="2308" max="2308" width="9.25" style="14" customWidth="1"/>
    <col min="2309" max="2316" width="8.5" style="14" customWidth="1"/>
    <col min="2317" max="2317" width="7.375" style="14" customWidth="1"/>
    <col min="2318" max="2560" width="9" style="14"/>
    <col min="2561" max="2561" width="5.25" style="14" customWidth="1"/>
    <col min="2562" max="2562" width="5" style="14" customWidth="1"/>
    <col min="2563" max="2563" width="6.875" style="14" customWidth="1"/>
    <col min="2564" max="2564" width="9.25" style="14" customWidth="1"/>
    <col min="2565" max="2572" width="8.5" style="14" customWidth="1"/>
    <col min="2573" max="2573" width="7.375" style="14" customWidth="1"/>
    <col min="2574" max="2816" width="9" style="14"/>
    <col min="2817" max="2817" width="5.25" style="14" customWidth="1"/>
    <col min="2818" max="2818" width="5" style="14" customWidth="1"/>
    <col min="2819" max="2819" width="6.875" style="14" customWidth="1"/>
    <col min="2820" max="2820" width="9.25" style="14" customWidth="1"/>
    <col min="2821" max="2828" width="8.5" style="14" customWidth="1"/>
    <col min="2829" max="2829" width="7.375" style="14" customWidth="1"/>
    <col min="2830" max="3072" width="9" style="14"/>
    <col min="3073" max="3073" width="5.25" style="14" customWidth="1"/>
    <col min="3074" max="3074" width="5" style="14" customWidth="1"/>
    <col min="3075" max="3075" width="6.875" style="14" customWidth="1"/>
    <col min="3076" max="3076" width="9.25" style="14" customWidth="1"/>
    <col min="3077" max="3084" width="8.5" style="14" customWidth="1"/>
    <col min="3085" max="3085" width="7.375" style="14" customWidth="1"/>
    <col min="3086" max="3328" width="9" style="14"/>
    <col min="3329" max="3329" width="5.25" style="14" customWidth="1"/>
    <col min="3330" max="3330" width="5" style="14" customWidth="1"/>
    <col min="3331" max="3331" width="6.875" style="14" customWidth="1"/>
    <col min="3332" max="3332" width="9.25" style="14" customWidth="1"/>
    <col min="3333" max="3340" width="8.5" style="14" customWidth="1"/>
    <col min="3341" max="3341" width="7.375" style="14" customWidth="1"/>
    <col min="3342" max="3584" width="9" style="14"/>
    <col min="3585" max="3585" width="5.25" style="14" customWidth="1"/>
    <col min="3586" max="3586" width="5" style="14" customWidth="1"/>
    <col min="3587" max="3587" width="6.875" style="14" customWidth="1"/>
    <col min="3588" max="3588" width="9.25" style="14" customWidth="1"/>
    <col min="3589" max="3596" width="8.5" style="14" customWidth="1"/>
    <col min="3597" max="3597" width="7.375" style="14" customWidth="1"/>
    <col min="3598" max="3840" width="9" style="14"/>
    <col min="3841" max="3841" width="5.25" style="14" customWidth="1"/>
    <col min="3842" max="3842" width="5" style="14" customWidth="1"/>
    <col min="3843" max="3843" width="6.875" style="14" customWidth="1"/>
    <col min="3844" max="3844" width="9.25" style="14" customWidth="1"/>
    <col min="3845" max="3852" width="8.5" style="14" customWidth="1"/>
    <col min="3853" max="3853" width="7.375" style="14" customWidth="1"/>
    <col min="3854" max="4096" width="9" style="14"/>
    <col min="4097" max="4097" width="5.25" style="14" customWidth="1"/>
    <col min="4098" max="4098" width="5" style="14" customWidth="1"/>
    <col min="4099" max="4099" width="6.875" style="14" customWidth="1"/>
    <col min="4100" max="4100" width="9.25" style="14" customWidth="1"/>
    <col min="4101" max="4108" width="8.5" style="14" customWidth="1"/>
    <col min="4109" max="4109" width="7.375" style="14" customWidth="1"/>
    <col min="4110" max="4352" width="9" style="14"/>
    <col min="4353" max="4353" width="5.25" style="14" customWidth="1"/>
    <col min="4354" max="4354" width="5" style="14" customWidth="1"/>
    <col min="4355" max="4355" width="6.875" style="14" customWidth="1"/>
    <col min="4356" max="4356" width="9.25" style="14" customWidth="1"/>
    <col min="4357" max="4364" width="8.5" style="14" customWidth="1"/>
    <col min="4365" max="4365" width="7.375" style="14" customWidth="1"/>
    <col min="4366" max="4608" width="9" style="14"/>
    <col min="4609" max="4609" width="5.25" style="14" customWidth="1"/>
    <col min="4610" max="4610" width="5" style="14" customWidth="1"/>
    <col min="4611" max="4611" width="6.875" style="14" customWidth="1"/>
    <col min="4612" max="4612" width="9.25" style="14" customWidth="1"/>
    <col min="4613" max="4620" width="8.5" style="14" customWidth="1"/>
    <col min="4621" max="4621" width="7.375" style="14" customWidth="1"/>
    <col min="4622" max="4864" width="9" style="14"/>
    <col min="4865" max="4865" width="5.25" style="14" customWidth="1"/>
    <col min="4866" max="4866" width="5" style="14" customWidth="1"/>
    <col min="4867" max="4867" width="6.875" style="14" customWidth="1"/>
    <col min="4868" max="4868" width="9.25" style="14" customWidth="1"/>
    <col min="4869" max="4876" width="8.5" style="14" customWidth="1"/>
    <col min="4877" max="4877" width="7.375" style="14" customWidth="1"/>
    <col min="4878" max="5120" width="9" style="14"/>
    <col min="5121" max="5121" width="5.25" style="14" customWidth="1"/>
    <col min="5122" max="5122" width="5" style="14" customWidth="1"/>
    <col min="5123" max="5123" width="6.875" style="14" customWidth="1"/>
    <col min="5124" max="5124" width="9.25" style="14" customWidth="1"/>
    <col min="5125" max="5132" width="8.5" style="14" customWidth="1"/>
    <col min="5133" max="5133" width="7.375" style="14" customWidth="1"/>
    <col min="5134" max="5376" width="9" style="14"/>
    <col min="5377" max="5377" width="5.25" style="14" customWidth="1"/>
    <col min="5378" max="5378" width="5" style="14" customWidth="1"/>
    <col min="5379" max="5379" width="6.875" style="14" customWidth="1"/>
    <col min="5380" max="5380" width="9.25" style="14" customWidth="1"/>
    <col min="5381" max="5388" width="8.5" style="14" customWidth="1"/>
    <col min="5389" max="5389" width="7.375" style="14" customWidth="1"/>
    <col min="5390" max="5632" width="9" style="14"/>
    <col min="5633" max="5633" width="5.25" style="14" customWidth="1"/>
    <col min="5634" max="5634" width="5" style="14" customWidth="1"/>
    <col min="5635" max="5635" width="6.875" style="14" customWidth="1"/>
    <col min="5636" max="5636" width="9.25" style="14" customWidth="1"/>
    <col min="5637" max="5644" width="8.5" style="14" customWidth="1"/>
    <col min="5645" max="5645" width="7.375" style="14" customWidth="1"/>
    <col min="5646" max="5888" width="9" style="14"/>
    <col min="5889" max="5889" width="5.25" style="14" customWidth="1"/>
    <col min="5890" max="5890" width="5" style="14" customWidth="1"/>
    <col min="5891" max="5891" width="6.875" style="14" customWidth="1"/>
    <col min="5892" max="5892" width="9.25" style="14" customWidth="1"/>
    <col min="5893" max="5900" width="8.5" style="14" customWidth="1"/>
    <col min="5901" max="5901" width="7.375" style="14" customWidth="1"/>
    <col min="5902" max="6144" width="9" style="14"/>
    <col min="6145" max="6145" width="5.25" style="14" customWidth="1"/>
    <col min="6146" max="6146" width="5" style="14" customWidth="1"/>
    <col min="6147" max="6147" width="6.875" style="14" customWidth="1"/>
    <col min="6148" max="6148" width="9.25" style="14" customWidth="1"/>
    <col min="6149" max="6156" width="8.5" style="14" customWidth="1"/>
    <col min="6157" max="6157" width="7.375" style="14" customWidth="1"/>
    <col min="6158" max="6400" width="9" style="14"/>
    <col min="6401" max="6401" width="5.25" style="14" customWidth="1"/>
    <col min="6402" max="6402" width="5" style="14" customWidth="1"/>
    <col min="6403" max="6403" width="6.875" style="14" customWidth="1"/>
    <col min="6404" max="6404" width="9.25" style="14" customWidth="1"/>
    <col min="6405" max="6412" width="8.5" style="14" customWidth="1"/>
    <col min="6413" max="6413" width="7.375" style="14" customWidth="1"/>
    <col min="6414" max="6656" width="9" style="14"/>
    <col min="6657" max="6657" width="5.25" style="14" customWidth="1"/>
    <col min="6658" max="6658" width="5" style="14" customWidth="1"/>
    <col min="6659" max="6659" width="6.875" style="14" customWidth="1"/>
    <col min="6660" max="6660" width="9.25" style="14" customWidth="1"/>
    <col min="6661" max="6668" width="8.5" style="14" customWidth="1"/>
    <col min="6669" max="6669" width="7.375" style="14" customWidth="1"/>
    <col min="6670" max="6912" width="9" style="14"/>
    <col min="6913" max="6913" width="5.25" style="14" customWidth="1"/>
    <col min="6914" max="6914" width="5" style="14" customWidth="1"/>
    <col min="6915" max="6915" width="6.875" style="14" customWidth="1"/>
    <col min="6916" max="6916" width="9.25" style="14" customWidth="1"/>
    <col min="6917" max="6924" width="8.5" style="14" customWidth="1"/>
    <col min="6925" max="6925" width="7.375" style="14" customWidth="1"/>
    <col min="6926" max="7168" width="9" style="14"/>
    <col min="7169" max="7169" width="5.25" style="14" customWidth="1"/>
    <col min="7170" max="7170" width="5" style="14" customWidth="1"/>
    <col min="7171" max="7171" width="6.875" style="14" customWidth="1"/>
    <col min="7172" max="7172" width="9.25" style="14" customWidth="1"/>
    <col min="7173" max="7180" width="8.5" style="14" customWidth="1"/>
    <col min="7181" max="7181" width="7.375" style="14" customWidth="1"/>
    <col min="7182" max="7424" width="9" style="14"/>
    <col min="7425" max="7425" width="5.25" style="14" customWidth="1"/>
    <col min="7426" max="7426" width="5" style="14" customWidth="1"/>
    <col min="7427" max="7427" width="6.875" style="14" customWidth="1"/>
    <col min="7428" max="7428" width="9.25" style="14" customWidth="1"/>
    <col min="7429" max="7436" width="8.5" style="14" customWidth="1"/>
    <col min="7437" max="7437" width="7.375" style="14" customWidth="1"/>
    <col min="7438" max="7680" width="9" style="14"/>
    <col min="7681" max="7681" width="5.25" style="14" customWidth="1"/>
    <col min="7682" max="7682" width="5" style="14" customWidth="1"/>
    <col min="7683" max="7683" width="6.875" style="14" customWidth="1"/>
    <col min="7684" max="7684" width="9.25" style="14" customWidth="1"/>
    <col min="7685" max="7692" width="8.5" style="14" customWidth="1"/>
    <col min="7693" max="7693" width="7.375" style="14" customWidth="1"/>
    <col min="7694" max="7936" width="9" style="14"/>
    <col min="7937" max="7937" width="5.25" style="14" customWidth="1"/>
    <col min="7938" max="7938" width="5" style="14" customWidth="1"/>
    <col min="7939" max="7939" width="6.875" style="14" customWidth="1"/>
    <col min="7940" max="7940" width="9.25" style="14" customWidth="1"/>
    <col min="7941" max="7948" width="8.5" style="14" customWidth="1"/>
    <col min="7949" max="7949" width="7.375" style="14" customWidth="1"/>
    <col min="7950" max="8192" width="9" style="14"/>
    <col min="8193" max="8193" width="5.25" style="14" customWidth="1"/>
    <col min="8194" max="8194" width="5" style="14" customWidth="1"/>
    <col min="8195" max="8195" width="6.875" style="14" customWidth="1"/>
    <col min="8196" max="8196" width="9.25" style="14" customWidth="1"/>
    <col min="8197" max="8204" width="8.5" style="14" customWidth="1"/>
    <col min="8205" max="8205" width="7.375" style="14" customWidth="1"/>
    <col min="8206" max="8448" width="9" style="14"/>
    <col min="8449" max="8449" width="5.25" style="14" customWidth="1"/>
    <col min="8450" max="8450" width="5" style="14" customWidth="1"/>
    <col min="8451" max="8451" width="6.875" style="14" customWidth="1"/>
    <col min="8452" max="8452" width="9.25" style="14" customWidth="1"/>
    <col min="8453" max="8460" width="8.5" style="14" customWidth="1"/>
    <col min="8461" max="8461" width="7.375" style="14" customWidth="1"/>
    <col min="8462" max="8704" width="9" style="14"/>
    <col min="8705" max="8705" width="5.25" style="14" customWidth="1"/>
    <col min="8706" max="8706" width="5" style="14" customWidth="1"/>
    <col min="8707" max="8707" width="6.875" style="14" customWidth="1"/>
    <col min="8708" max="8708" width="9.25" style="14" customWidth="1"/>
    <col min="8709" max="8716" width="8.5" style="14" customWidth="1"/>
    <col min="8717" max="8717" width="7.375" style="14" customWidth="1"/>
    <col min="8718" max="8960" width="9" style="14"/>
    <col min="8961" max="8961" width="5.25" style="14" customWidth="1"/>
    <col min="8962" max="8962" width="5" style="14" customWidth="1"/>
    <col min="8963" max="8963" width="6.875" style="14" customWidth="1"/>
    <col min="8964" max="8964" width="9.25" style="14" customWidth="1"/>
    <col min="8965" max="8972" width="8.5" style="14" customWidth="1"/>
    <col min="8973" max="8973" width="7.375" style="14" customWidth="1"/>
    <col min="8974" max="9216" width="9" style="14"/>
    <col min="9217" max="9217" width="5.25" style="14" customWidth="1"/>
    <col min="9218" max="9218" width="5" style="14" customWidth="1"/>
    <col min="9219" max="9219" width="6.875" style="14" customWidth="1"/>
    <col min="9220" max="9220" width="9.25" style="14" customWidth="1"/>
    <col min="9221" max="9228" width="8.5" style="14" customWidth="1"/>
    <col min="9229" max="9229" width="7.375" style="14" customWidth="1"/>
    <col min="9230" max="9472" width="9" style="14"/>
    <col min="9473" max="9473" width="5.25" style="14" customWidth="1"/>
    <col min="9474" max="9474" width="5" style="14" customWidth="1"/>
    <col min="9475" max="9475" width="6.875" style="14" customWidth="1"/>
    <col min="9476" max="9476" width="9.25" style="14" customWidth="1"/>
    <col min="9477" max="9484" width="8.5" style="14" customWidth="1"/>
    <col min="9485" max="9485" width="7.375" style="14" customWidth="1"/>
    <col min="9486" max="9728" width="9" style="14"/>
    <col min="9729" max="9729" width="5.25" style="14" customWidth="1"/>
    <col min="9730" max="9730" width="5" style="14" customWidth="1"/>
    <col min="9731" max="9731" width="6.875" style="14" customWidth="1"/>
    <col min="9732" max="9732" width="9.25" style="14" customWidth="1"/>
    <col min="9733" max="9740" width="8.5" style="14" customWidth="1"/>
    <col min="9741" max="9741" width="7.375" style="14" customWidth="1"/>
    <col min="9742" max="9984" width="9" style="14"/>
    <col min="9985" max="9985" width="5.25" style="14" customWidth="1"/>
    <col min="9986" max="9986" width="5" style="14" customWidth="1"/>
    <col min="9987" max="9987" width="6.875" style="14" customWidth="1"/>
    <col min="9988" max="9988" width="9.25" style="14" customWidth="1"/>
    <col min="9989" max="9996" width="8.5" style="14" customWidth="1"/>
    <col min="9997" max="9997" width="7.375" style="14" customWidth="1"/>
    <col min="9998" max="10240" width="9" style="14"/>
    <col min="10241" max="10241" width="5.25" style="14" customWidth="1"/>
    <col min="10242" max="10242" width="5" style="14" customWidth="1"/>
    <col min="10243" max="10243" width="6.875" style="14" customWidth="1"/>
    <col min="10244" max="10244" width="9.25" style="14" customWidth="1"/>
    <col min="10245" max="10252" width="8.5" style="14" customWidth="1"/>
    <col min="10253" max="10253" width="7.375" style="14" customWidth="1"/>
    <col min="10254" max="10496" width="9" style="14"/>
    <col min="10497" max="10497" width="5.25" style="14" customWidth="1"/>
    <col min="10498" max="10498" width="5" style="14" customWidth="1"/>
    <col min="10499" max="10499" width="6.875" style="14" customWidth="1"/>
    <col min="10500" max="10500" width="9.25" style="14" customWidth="1"/>
    <col min="10501" max="10508" width="8.5" style="14" customWidth="1"/>
    <col min="10509" max="10509" width="7.375" style="14" customWidth="1"/>
    <col min="10510" max="10752" width="9" style="14"/>
    <col min="10753" max="10753" width="5.25" style="14" customWidth="1"/>
    <col min="10754" max="10754" width="5" style="14" customWidth="1"/>
    <col min="10755" max="10755" width="6.875" style="14" customWidth="1"/>
    <col min="10756" max="10756" width="9.25" style="14" customWidth="1"/>
    <col min="10757" max="10764" width="8.5" style="14" customWidth="1"/>
    <col min="10765" max="10765" width="7.375" style="14" customWidth="1"/>
    <col min="10766" max="11008" width="9" style="14"/>
    <col min="11009" max="11009" width="5.25" style="14" customWidth="1"/>
    <col min="11010" max="11010" width="5" style="14" customWidth="1"/>
    <col min="11011" max="11011" width="6.875" style="14" customWidth="1"/>
    <col min="11012" max="11012" width="9.25" style="14" customWidth="1"/>
    <col min="11013" max="11020" width="8.5" style="14" customWidth="1"/>
    <col min="11021" max="11021" width="7.375" style="14" customWidth="1"/>
    <col min="11022" max="11264" width="9" style="14"/>
    <col min="11265" max="11265" width="5.25" style="14" customWidth="1"/>
    <col min="11266" max="11266" width="5" style="14" customWidth="1"/>
    <col min="11267" max="11267" width="6.875" style="14" customWidth="1"/>
    <col min="11268" max="11268" width="9.25" style="14" customWidth="1"/>
    <col min="11269" max="11276" width="8.5" style="14" customWidth="1"/>
    <col min="11277" max="11277" width="7.375" style="14" customWidth="1"/>
    <col min="11278" max="11520" width="9" style="14"/>
    <col min="11521" max="11521" width="5.25" style="14" customWidth="1"/>
    <col min="11522" max="11522" width="5" style="14" customWidth="1"/>
    <col min="11523" max="11523" width="6.875" style="14" customWidth="1"/>
    <col min="11524" max="11524" width="9.25" style="14" customWidth="1"/>
    <col min="11525" max="11532" width="8.5" style="14" customWidth="1"/>
    <col min="11533" max="11533" width="7.375" style="14" customWidth="1"/>
    <col min="11534" max="11776" width="9" style="14"/>
    <col min="11777" max="11777" width="5.25" style="14" customWidth="1"/>
    <col min="11778" max="11778" width="5" style="14" customWidth="1"/>
    <col min="11779" max="11779" width="6.875" style="14" customWidth="1"/>
    <col min="11780" max="11780" width="9.25" style="14" customWidth="1"/>
    <col min="11781" max="11788" width="8.5" style="14" customWidth="1"/>
    <col min="11789" max="11789" width="7.375" style="14" customWidth="1"/>
    <col min="11790" max="12032" width="9" style="14"/>
    <col min="12033" max="12033" width="5.25" style="14" customWidth="1"/>
    <col min="12034" max="12034" width="5" style="14" customWidth="1"/>
    <col min="12035" max="12035" width="6.875" style="14" customWidth="1"/>
    <col min="12036" max="12036" width="9.25" style="14" customWidth="1"/>
    <col min="12037" max="12044" width="8.5" style="14" customWidth="1"/>
    <col min="12045" max="12045" width="7.375" style="14" customWidth="1"/>
    <col min="12046" max="12288" width="9" style="14"/>
    <col min="12289" max="12289" width="5.25" style="14" customWidth="1"/>
    <col min="12290" max="12290" width="5" style="14" customWidth="1"/>
    <col min="12291" max="12291" width="6.875" style="14" customWidth="1"/>
    <col min="12292" max="12292" width="9.25" style="14" customWidth="1"/>
    <col min="12293" max="12300" width="8.5" style="14" customWidth="1"/>
    <col min="12301" max="12301" width="7.375" style="14" customWidth="1"/>
    <col min="12302" max="12544" width="9" style="14"/>
    <col min="12545" max="12545" width="5.25" style="14" customWidth="1"/>
    <col min="12546" max="12546" width="5" style="14" customWidth="1"/>
    <col min="12547" max="12547" width="6.875" style="14" customWidth="1"/>
    <col min="12548" max="12548" width="9.25" style="14" customWidth="1"/>
    <col min="12549" max="12556" width="8.5" style="14" customWidth="1"/>
    <col min="12557" max="12557" width="7.375" style="14" customWidth="1"/>
    <col min="12558" max="12800" width="9" style="14"/>
    <col min="12801" max="12801" width="5.25" style="14" customWidth="1"/>
    <col min="12802" max="12802" width="5" style="14" customWidth="1"/>
    <col min="12803" max="12803" width="6.875" style="14" customWidth="1"/>
    <col min="12804" max="12804" width="9.25" style="14" customWidth="1"/>
    <col min="12805" max="12812" width="8.5" style="14" customWidth="1"/>
    <col min="12813" max="12813" width="7.375" style="14" customWidth="1"/>
    <col min="12814" max="13056" width="9" style="14"/>
    <col min="13057" max="13057" width="5.25" style="14" customWidth="1"/>
    <col min="13058" max="13058" width="5" style="14" customWidth="1"/>
    <col min="13059" max="13059" width="6.875" style="14" customWidth="1"/>
    <col min="13060" max="13060" width="9.25" style="14" customWidth="1"/>
    <col min="13061" max="13068" width="8.5" style="14" customWidth="1"/>
    <col min="13069" max="13069" width="7.375" style="14" customWidth="1"/>
    <col min="13070" max="13312" width="9" style="14"/>
    <col min="13313" max="13313" width="5.25" style="14" customWidth="1"/>
    <col min="13314" max="13314" width="5" style="14" customWidth="1"/>
    <col min="13315" max="13315" width="6.875" style="14" customWidth="1"/>
    <col min="13316" max="13316" width="9.25" style="14" customWidth="1"/>
    <col min="13317" max="13324" width="8.5" style="14" customWidth="1"/>
    <col min="13325" max="13325" width="7.375" style="14" customWidth="1"/>
    <col min="13326" max="13568" width="9" style="14"/>
    <col min="13569" max="13569" width="5.25" style="14" customWidth="1"/>
    <col min="13570" max="13570" width="5" style="14" customWidth="1"/>
    <col min="13571" max="13571" width="6.875" style="14" customWidth="1"/>
    <col min="13572" max="13572" width="9.25" style="14" customWidth="1"/>
    <col min="13573" max="13580" width="8.5" style="14" customWidth="1"/>
    <col min="13581" max="13581" width="7.375" style="14" customWidth="1"/>
    <col min="13582" max="13824" width="9" style="14"/>
    <col min="13825" max="13825" width="5.25" style="14" customWidth="1"/>
    <col min="13826" max="13826" width="5" style="14" customWidth="1"/>
    <col min="13827" max="13827" width="6.875" style="14" customWidth="1"/>
    <col min="13828" max="13828" width="9.25" style="14" customWidth="1"/>
    <col min="13829" max="13836" width="8.5" style="14" customWidth="1"/>
    <col min="13837" max="13837" width="7.375" style="14" customWidth="1"/>
    <col min="13838" max="14080" width="9" style="14"/>
    <col min="14081" max="14081" width="5.25" style="14" customWidth="1"/>
    <col min="14082" max="14082" width="5" style="14" customWidth="1"/>
    <col min="14083" max="14083" width="6.875" style="14" customWidth="1"/>
    <col min="14084" max="14084" width="9.25" style="14" customWidth="1"/>
    <col min="14085" max="14092" width="8.5" style="14" customWidth="1"/>
    <col min="14093" max="14093" width="7.375" style="14" customWidth="1"/>
    <col min="14094" max="14336" width="9" style="14"/>
    <col min="14337" max="14337" width="5.25" style="14" customWidth="1"/>
    <col min="14338" max="14338" width="5" style="14" customWidth="1"/>
    <col min="14339" max="14339" width="6.875" style="14" customWidth="1"/>
    <col min="14340" max="14340" width="9.25" style="14" customWidth="1"/>
    <col min="14341" max="14348" width="8.5" style="14" customWidth="1"/>
    <col min="14349" max="14349" width="7.375" style="14" customWidth="1"/>
    <col min="14350" max="14592" width="9" style="14"/>
    <col min="14593" max="14593" width="5.25" style="14" customWidth="1"/>
    <col min="14594" max="14594" width="5" style="14" customWidth="1"/>
    <col min="14595" max="14595" width="6.875" style="14" customWidth="1"/>
    <col min="14596" max="14596" width="9.25" style="14" customWidth="1"/>
    <col min="14597" max="14604" width="8.5" style="14" customWidth="1"/>
    <col min="14605" max="14605" width="7.375" style="14" customWidth="1"/>
    <col min="14606" max="14848" width="9" style="14"/>
    <col min="14849" max="14849" width="5.25" style="14" customWidth="1"/>
    <col min="14850" max="14850" width="5" style="14" customWidth="1"/>
    <col min="14851" max="14851" width="6.875" style="14" customWidth="1"/>
    <col min="14852" max="14852" width="9.25" style="14" customWidth="1"/>
    <col min="14853" max="14860" width="8.5" style="14" customWidth="1"/>
    <col min="14861" max="14861" width="7.375" style="14" customWidth="1"/>
    <col min="14862" max="15104" width="9" style="14"/>
    <col min="15105" max="15105" width="5.25" style="14" customWidth="1"/>
    <col min="15106" max="15106" width="5" style="14" customWidth="1"/>
    <col min="15107" max="15107" width="6.875" style="14" customWidth="1"/>
    <col min="15108" max="15108" width="9.25" style="14" customWidth="1"/>
    <col min="15109" max="15116" width="8.5" style="14" customWidth="1"/>
    <col min="15117" max="15117" width="7.375" style="14" customWidth="1"/>
    <col min="15118" max="15360" width="9" style="14"/>
    <col min="15361" max="15361" width="5.25" style="14" customWidth="1"/>
    <col min="15362" max="15362" width="5" style="14" customWidth="1"/>
    <col min="15363" max="15363" width="6.875" style="14" customWidth="1"/>
    <col min="15364" max="15364" width="9.25" style="14" customWidth="1"/>
    <col min="15365" max="15372" width="8.5" style="14" customWidth="1"/>
    <col min="15373" max="15373" width="7.375" style="14" customWidth="1"/>
    <col min="15374" max="15616" width="9" style="14"/>
    <col min="15617" max="15617" width="5.25" style="14" customWidth="1"/>
    <col min="15618" max="15618" width="5" style="14" customWidth="1"/>
    <col min="15619" max="15619" width="6.875" style="14" customWidth="1"/>
    <col min="15620" max="15620" width="9.25" style="14" customWidth="1"/>
    <col min="15621" max="15628" width="8.5" style="14" customWidth="1"/>
    <col min="15629" max="15629" width="7.375" style="14" customWidth="1"/>
    <col min="15630" max="15872" width="9" style="14"/>
    <col min="15873" max="15873" width="5.25" style="14" customWidth="1"/>
    <col min="15874" max="15874" width="5" style="14" customWidth="1"/>
    <col min="15875" max="15875" width="6.875" style="14" customWidth="1"/>
    <col min="15876" max="15876" width="9.25" style="14" customWidth="1"/>
    <col min="15877" max="15884" width="8.5" style="14" customWidth="1"/>
    <col min="15885" max="15885" width="7.375" style="14" customWidth="1"/>
    <col min="15886" max="16128" width="9" style="14"/>
    <col min="16129" max="16129" width="5.25" style="14" customWidth="1"/>
    <col min="16130" max="16130" width="5" style="14" customWidth="1"/>
    <col min="16131" max="16131" width="6.875" style="14" customWidth="1"/>
    <col min="16132" max="16132" width="9.25" style="14" customWidth="1"/>
    <col min="16133" max="16140" width="8.5" style="14" customWidth="1"/>
    <col min="16141" max="16141" width="7.375" style="14" customWidth="1"/>
    <col min="16142" max="16384" width="9" style="14"/>
  </cols>
  <sheetData>
    <row r="2" spans="1:13" ht="29.25" customHeight="1">
      <c r="L2" s="78" t="s">
        <v>208</v>
      </c>
    </row>
    <row r="3" spans="1:13" ht="17.25">
      <c r="A3" s="228" t="s">
        <v>350</v>
      </c>
      <c r="B3" s="228"/>
      <c r="C3" s="228"/>
      <c r="D3" s="228"/>
      <c r="E3" s="228"/>
      <c r="F3" s="228"/>
      <c r="G3" s="228"/>
      <c r="H3" s="228"/>
      <c r="I3" s="228"/>
      <c r="J3" s="228"/>
      <c r="K3" s="228"/>
      <c r="L3" s="228"/>
      <c r="M3" s="228"/>
    </row>
    <row r="4" spans="1:13" ht="17.25">
      <c r="C4" s="67"/>
      <c r="D4" s="67"/>
      <c r="E4" s="67"/>
      <c r="F4" s="67"/>
      <c r="G4" s="67"/>
      <c r="H4" s="67"/>
      <c r="I4" s="67"/>
      <c r="J4" s="67"/>
      <c r="K4" s="67"/>
    </row>
    <row r="5" spans="1:13" ht="26.25" customHeight="1"/>
    <row r="6" spans="1:13" ht="14.25">
      <c r="B6" s="68" t="s">
        <v>210</v>
      </c>
      <c r="D6" s="68"/>
      <c r="E6" s="68"/>
      <c r="F6" s="68"/>
      <c r="G6" s="68"/>
      <c r="H6" s="68"/>
      <c r="I6" s="68"/>
      <c r="J6" s="68"/>
      <c r="K6" s="68"/>
    </row>
    <row r="7" spans="1:13" s="4" customFormat="1" ht="12.75">
      <c r="C7" s="219"/>
      <c r="D7" s="219"/>
      <c r="E7" s="219"/>
      <c r="F7" s="219"/>
      <c r="G7" s="219"/>
      <c r="H7" s="219"/>
      <c r="I7" s="219"/>
      <c r="J7" s="219"/>
      <c r="K7" s="219"/>
    </row>
    <row r="8" spans="1:13" s="4" customFormat="1" ht="12.75">
      <c r="C8" s="4" t="s">
        <v>211</v>
      </c>
    </row>
    <row r="9" spans="1:13" s="4" customFormat="1" ht="12.75">
      <c r="C9" s="69" t="s">
        <v>6</v>
      </c>
      <c r="D9" s="4" t="s">
        <v>3</v>
      </c>
    </row>
    <row r="10" spans="1:13" s="4" customFormat="1" ht="12.75">
      <c r="C10" s="4" t="s">
        <v>351</v>
      </c>
    </row>
    <row r="11" spans="1:13" s="4" customFormat="1" ht="12.75">
      <c r="C11" s="69" t="s">
        <v>6</v>
      </c>
      <c r="D11" s="4" t="s">
        <v>214</v>
      </c>
    </row>
    <row r="12" spans="1:13" s="4" customFormat="1" ht="12.75">
      <c r="C12" s="69" t="s">
        <v>6</v>
      </c>
      <c r="D12" s="4" t="s">
        <v>291</v>
      </c>
    </row>
    <row r="13" spans="1:13" s="4" customFormat="1" ht="12.75">
      <c r="D13" s="4" t="s">
        <v>3</v>
      </c>
    </row>
    <row r="14" spans="1:13" s="4" customFormat="1" ht="12.75"/>
    <row r="15" spans="1:13" s="4" customFormat="1" ht="12.75">
      <c r="C15" s="4" t="s">
        <v>352</v>
      </c>
    </row>
    <row r="16" spans="1:13" s="4" customFormat="1" ht="12.75">
      <c r="C16" s="69" t="s">
        <v>6</v>
      </c>
      <c r="D16" s="4" t="s">
        <v>15</v>
      </c>
      <c r="F16" s="4" t="s">
        <v>3</v>
      </c>
    </row>
    <row r="17" spans="2:11" s="4" customFormat="1" ht="12.75">
      <c r="C17" s="69" t="s">
        <v>6</v>
      </c>
      <c r="D17" s="4" t="s">
        <v>19</v>
      </c>
      <c r="F17" s="4" t="s">
        <v>353</v>
      </c>
    </row>
    <row r="18" spans="2:11" s="4" customFormat="1" ht="12.75">
      <c r="C18" s="69"/>
      <c r="F18" s="4" t="s">
        <v>331</v>
      </c>
    </row>
    <row r="19" spans="2:11" s="4" customFormat="1" ht="12.75">
      <c r="C19" s="69" t="s">
        <v>6</v>
      </c>
      <c r="D19" s="4" t="s">
        <v>22</v>
      </c>
      <c r="F19" s="4" t="s">
        <v>354</v>
      </c>
    </row>
    <row r="20" spans="2:11" s="4" customFormat="1" ht="12.75">
      <c r="F20" s="4" t="s">
        <v>355</v>
      </c>
    </row>
    <row r="21" spans="2:11" s="4" customFormat="1" ht="12.75">
      <c r="F21" s="4" t="s">
        <v>356</v>
      </c>
    </row>
    <row r="22" spans="2:11" s="4" customFormat="1" ht="12.75"/>
    <row r="23" spans="2:11" ht="14.25">
      <c r="B23" s="68" t="s">
        <v>221</v>
      </c>
      <c r="D23" s="68"/>
      <c r="E23" s="68"/>
      <c r="F23" s="68"/>
      <c r="G23" s="68"/>
      <c r="H23" s="68"/>
      <c r="I23" s="68"/>
      <c r="J23" s="68"/>
      <c r="K23" s="68"/>
    </row>
    <row r="24" spans="2:11" s="4" customFormat="1" ht="12.75"/>
    <row r="25" spans="2:11" s="4" customFormat="1" ht="12.75">
      <c r="C25" s="219" t="s">
        <v>3</v>
      </c>
      <c r="D25" s="219"/>
      <c r="E25" s="219"/>
      <c r="F25" s="219"/>
      <c r="G25" s="219"/>
      <c r="H25" s="219"/>
      <c r="I25" s="219"/>
      <c r="J25" s="219"/>
      <c r="K25" s="219"/>
    </row>
    <row r="26" spans="2:11" s="4" customFormat="1" ht="12.75"/>
    <row r="27" spans="2:11" ht="14.25">
      <c r="B27" s="68" t="s">
        <v>222</v>
      </c>
      <c r="D27" s="68"/>
      <c r="E27" s="68"/>
      <c r="F27" s="68"/>
      <c r="G27" s="68"/>
      <c r="H27" s="68"/>
      <c r="I27" s="68"/>
      <c r="J27" s="68"/>
      <c r="K27" s="68"/>
    </row>
    <row r="28" spans="2:11" s="4" customFormat="1" ht="12.75">
      <c r="C28" s="70"/>
      <c r="D28" s="70"/>
      <c r="E28" s="70"/>
      <c r="F28" s="70"/>
      <c r="G28" s="70"/>
      <c r="H28" s="70"/>
      <c r="I28" s="70"/>
      <c r="J28" s="70"/>
      <c r="K28" s="70"/>
    </row>
    <row r="29" spans="2:11" s="4" customFormat="1" ht="12.75">
      <c r="C29" s="219" t="s">
        <v>280</v>
      </c>
      <c r="D29" s="219"/>
      <c r="E29" s="219"/>
      <c r="F29" s="219"/>
      <c r="G29" s="219"/>
      <c r="H29" s="219"/>
      <c r="I29" s="219"/>
      <c r="J29" s="219"/>
      <c r="K29" s="219"/>
    </row>
    <row r="30" spans="2:11" s="4" customFormat="1" ht="12.75">
      <c r="C30" s="4" t="s">
        <v>357</v>
      </c>
    </row>
    <row r="31" spans="2:11" s="4" customFormat="1" ht="12.75"/>
    <row r="32" spans="2:11" ht="24.75" customHeight="1">
      <c r="B32" s="71" t="s">
        <v>224</v>
      </c>
      <c r="D32" s="71"/>
      <c r="E32" s="71"/>
      <c r="F32" s="71"/>
      <c r="G32" s="71"/>
      <c r="H32" s="71"/>
      <c r="I32" s="71"/>
      <c r="J32" s="71"/>
      <c r="K32" s="71"/>
    </row>
    <row r="33" spans="2:12" s="4" customFormat="1" ht="16.5" customHeight="1">
      <c r="C33" s="207" t="s">
        <v>358</v>
      </c>
      <c r="D33" s="207"/>
      <c r="E33" s="207"/>
      <c r="F33" s="207"/>
      <c r="G33" s="207"/>
      <c r="H33" s="207"/>
      <c r="I33" s="207"/>
      <c r="J33" s="207"/>
      <c r="K33" s="207"/>
    </row>
    <row r="34" spans="2:12" s="4" customFormat="1" ht="14.25" customHeight="1">
      <c r="C34" s="72" t="s">
        <v>359</v>
      </c>
      <c r="D34" s="72"/>
      <c r="E34" s="72"/>
      <c r="F34" s="72"/>
      <c r="G34" s="72"/>
      <c r="H34" s="72"/>
      <c r="I34" s="72"/>
      <c r="J34" s="72"/>
      <c r="K34" s="72"/>
    </row>
    <row r="35" spans="2:12" s="4" customFormat="1" ht="14.25" customHeight="1">
      <c r="C35" s="72" t="s">
        <v>360</v>
      </c>
      <c r="D35" s="72"/>
      <c r="E35" s="72"/>
      <c r="F35" s="72"/>
      <c r="G35" s="72"/>
      <c r="H35" s="72"/>
      <c r="I35" s="72"/>
      <c r="J35" s="72"/>
      <c r="K35" s="72"/>
    </row>
    <row r="36" spans="2:12" s="4" customFormat="1" ht="14.25" customHeight="1">
      <c r="C36" s="72" t="s">
        <v>361</v>
      </c>
      <c r="D36" s="72"/>
      <c r="E36" s="72"/>
      <c r="F36" s="72"/>
      <c r="G36" s="72"/>
      <c r="H36" s="72"/>
      <c r="I36" s="72"/>
      <c r="J36" s="72"/>
      <c r="K36" s="72"/>
    </row>
    <row r="37" spans="2:12" s="4" customFormat="1" ht="12.75">
      <c r="C37" s="234" t="s">
        <v>362</v>
      </c>
      <c r="D37" s="234"/>
      <c r="E37" s="234"/>
      <c r="F37" s="234"/>
      <c r="G37" s="234"/>
      <c r="H37" s="234"/>
      <c r="I37" s="234"/>
      <c r="J37" s="234"/>
      <c r="K37" s="234"/>
    </row>
    <row r="38" spans="2:12" s="4" customFormat="1" ht="12.75"/>
    <row r="39" spans="2:12" ht="14.25">
      <c r="B39" s="68" t="s">
        <v>234</v>
      </c>
      <c r="D39" s="68"/>
      <c r="E39" s="68"/>
      <c r="F39" s="68"/>
      <c r="G39" s="68"/>
      <c r="H39" s="68"/>
      <c r="I39" s="68"/>
      <c r="J39" s="68"/>
      <c r="K39" s="68"/>
    </row>
    <row r="40" spans="2:12" s="4" customFormat="1" ht="12.75"/>
    <row r="41" spans="2:12" s="4" customFormat="1" ht="12.75">
      <c r="C41" s="4" t="s">
        <v>149</v>
      </c>
    </row>
    <row r="42" spans="2:12" s="4" customFormat="1" ht="12.75">
      <c r="K42" s="79"/>
      <c r="L42" s="79" t="s">
        <v>342</v>
      </c>
    </row>
    <row r="43" spans="2:12" s="4" customFormat="1" ht="12.75">
      <c r="C43" s="222" t="s">
        <v>151</v>
      </c>
      <c r="D43" s="222"/>
      <c r="E43" s="222" t="s">
        <v>152</v>
      </c>
      <c r="F43" s="222"/>
      <c r="G43" s="222" t="s">
        <v>153</v>
      </c>
      <c r="H43" s="222"/>
      <c r="I43" s="222" t="s">
        <v>154</v>
      </c>
      <c r="J43" s="222"/>
      <c r="K43" s="222" t="s">
        <v>155</v>
      </c>
      <c r="L43" s="222"/>
    </row>
    <row r="44" spans="2:12" s="4" customFormat="1" ht="15" customHeight="1">
      <c r="C44" s="220" t="s">
        <v>156</v>
      </c>
      <c r="D44" s="220"/>
      <c r="E44" s="221">
        <v>17845821</v>
      </c>
      <c r="F44" s="221"/>
      <c r="G44" s="221"/>
      <c r="H44" s="221"/>
      <c r="I44" s="221"/>
      <c r="J44" s="221"/>
      <c r="K44" s="221">
        <f>E44+G44-I44</f>
        <v>17845821</v>
      </c>
      <c r="L44" s="221"/>
    </row>
    <row r="45" spans="2:12" s="4" customFormat="1" ht="15" customHeight="1">
      <c r="C45" s="220" t="s">
        <v>157</v>
      </c>
      <c r="D45" s="220"/>
      <c r="E45" s="227">
        <v>153268330</v>
      </c>
      <c r="F45" s="227"/>
      <c r="G45" s="227">
        <v>2825569</v>
      </c>
      <c r="H45" s="227"/>
      <c r="I45" s="227">
        <v>9723530</v>
      </c>
      <c r="J45" s="227"/>
      <c r="K45" s="227">
        <f>E45+G45-I45</f>
        <v>146370369</v>
      </c>
      <c r="L45" s="227"/>
    </row>
    <row r="46" spans="2:12" s="4" customFormat="1" ht="12.75">
      <c r="C46" s="220"/>
      <c r="D46" s="220"/>
      <c r="E46" s="221"/>
      <c r="F46" s="221"/>
      <c r="G46" s="221"/>
      <c r="H46" s="221"/>
      <c r="I46" s="221"/>
      <c r="J46" s="221"/>
      <c r="K46" s="221"/>
      <c r="L46" s="221"/>
    </row>
    <row r="47" spans="2:12" s="4" customFormat="1" ht="12.75">
      <c r="C47" s="220"/>
      <c r="D47" s="220"/>
      <c r="E47" s="221"/>
      <c r="F47" s="221"/>
      <c r="G47" s="221"/>
      <c r="H47" s="221"/>
      <c r="I47" s="221"/>
      <c r="J47" s="221"/>
      <c r="K47" s="221"/>
      <c r="L47" s="221"/>
    </row>
    <row r="48" spans="2:12" s="4" customFormat="1" ht="12.75">
      <c r="C48" s="222" t="s">
        <v>158</v>
      </c>
      <c r="D48" s="222"/>
      <c r="E48" s="221">
        <f>SUM(E44:F47)</f>
        <v>171114151</v>
      </c>
      <c r="F48" s="221"/>
      <c r="G48" s="221">
        <f>SUM(G44:H47)</f>
        <v>2825569</v>
      </c>
      <c r="H48" s="221"/>
      <c r="I48" s="221">
        <f>SUM(I44:J47)</f>
        <v>9723530</v>
      </c>
      <c r="J48" s="221"/>
      <c r="K48" s="221">
        <f>SUM(K44:L47)</f>
        <v>164216190</v>
      </c>
      <c r="L48" s="221"/>
    </row>
    <row r="49" spans="2:12" s="4" customFormat="1" ht="12.75"/>
    <row r="50" spans="2:12" ht="14.25" customHeight="1">
      <c r="B50" s="74" t="s">
        <v>363</v>
      </c>
      <c r="D50" s="74"/>
      <c r="E50" s="74"/>
      <c r="F50" s="74"/>
      <c r="G50" s="74"/>
      <c r="H50" s="74"/>
      <c r="I50" s="74"/>
      <c r="J50" s="74"/>
      <c r="K50" s="74"/>
    </row>
    <row r="51" spans="2:12" ht="15.75" customHeight="1">
      <c r="B51" s="80"/>
      <c r="D51" s="74"/>
      <c r="E51" s="74"/>
      <c r="F51" s="74"/>
      <c r="G51" s="74"/>
      <c r="H51" s="74"/>
      <c r="I51" s="74"/>
      <c r="J51" s="74"/>
      <c r="K51" s="74"/>
    </row>
    <row r="52" spans="2:12" ht="15.75" customHeight="1">
      <c r="C52" s="4" t="s">
        <v>3</v>
      </c>
      <c r="D52" s="74"/>
      <c r="E52" s="74"/>
      <c r="F52" s="74"/>
      <c r="G52" s="74"/>
      <c r="H52" s="74"/>
      <c r="I52" s="74"/>
      <c r="J52" s="74"/>
      <c r="K52" s="74"/>
    </row>
    <row r="53" spans="2:12" ht="15.75" customHeight="1">
      <c r="C53" s="15"/>
      <c r="D53" s="74"/>
      <c r="E53" s="74"/>
      <c r="F53" s="74"/>
      <c r="G53" s="74"/>
      <c r="H53" s="74"/>
      <c r="I53" s="74"/>
      <c r="J53" s="74"/>
      <c r="K53" s="74"/>
    </row>
    <row r="54" spans="2:12" s="4" customFormat="1" ht="12.75">
      <c r="C54" s="15"/>
      <c r="D54" s="70"/>
      <c r="E54" s="70"/>
      <c r="F54" s="70"/>
      <c r="G54" s="70"/>
      <c r="H54" s="70"/>
      <c r="I54" s="70"/>
      <c r="J54" s="70"/>
      <c r="K54" s="70"/>
    </row>
    <row r="55" spans="2:12" s="4" customFormat="1" ht="12.75">
      <c r="C55" s="15"/>
      <c r="D55" s="15"/>
      <c r="E55" s="15"/>
      <c r="F55" s="15"/>
      <c r="G55" s="15"/>
      <c r="H55" s="15"/>
      <c r="I55" s="15"/>
      <c r="J55" s="15"/>
      <c r="K55" s="15"/>
    </row>
    <row r="56" spans="2:12" s="4" customFormat="1" ht="12.75"/>
    <row r="57" spans="2:12" ht="14.25">
      <c r="B57" s="68" t="s">
        <v>241</v>
      </c>
      <c r="D57" s="68"/>
      <c r="E57" s="68"/>
      <c r="F57" s="68"/>
      <c r="G57" s="68"/>
      <c r="H57" s="68"/>
      <c r="I57" s="68"/>
      <c r="J57" s="68"/>
      <c r="K57" s="68"/>
    </row>
    <row r="58" spans="2:12" ht="14.25">
      <c r="B58" s="68"/>
      <c r="D58" s="68"/>
      <c r="E58" s="68"/>
      <c r="F58" s="68"/>
      <c r="G58" s="68"/>
      <c r="H58" s="68"/>
      <c r="I58" s="68"/>
      <c r="J58" s="68"/>
      <c r="K58" s="68"/>
    </row>
    <row r="59" spans="2:12" s="4" customFormat="1" ht="13.5" customHeight="1">
      <c r="C59" s="4" t="s">
        <v>343</v>
      </c>
    </row>
    <row r="60" spans="2:12" s="4" customFormat="1" ht="12.75">
      <c r="D60" s="4" t="s">
        <v>162</v>
      </c>
      <c r="H60" s="69" t="s">
        <v>344</v>
      </c>
    </row>
    <row r="61" spans="2:12" s="4" customFormat="1" thickBot="1">
      <c r="D61" s="4" t="s">
        <v>173</v>
      </c>
      <c r="H61" s="69" t="s">
        <v>344</v>
      </c>
      <c r="J61" s="219"/>
      <c r="K61" s="219"/>
    </row>
    <row r="62" spans="2:12" s="4" customFormat="1" ht="12.75">
      <c r="D62" s="75"/>
      <c r="E62" s="75" t="s">
        <v>165</v>
      </c>
      <c r="F62" s="75"/>
      <c r="G62" s="75"/>
      <c r="H62" s="76" t="s">
        <v>344</v>
      </c>
      <c r="K62" s="219" t="s">
        <v>364</v>
      </c>
      <c r="L62" s="219"/>
    </row>
    <row r="63" spans="2:12" s="4" customFormat="1" ht="13.5" customHeight="1">
      <c r="C63" s="4" t="s">
        <v>243</v>
      </c>
    </row>
    <row r="64" spans="2:12" s="4" customFormat="1" thickBot="1">
      <c r="D64" s="4" t="s">
        <v>167</v>
      </c>
      <c r="H64" s="69"/>
      <c r="I64" s="69" t="s">
        <v>344</v>
      </c>
    </row>
    <row r="65" spans="2:11" s="4" customFormat="1" ht="12.75">
      <c r="D65" s="75"/>
      <c r="E65" s="75" t="s">
        <v>165</v>
      </c>
      <c r="F65" s="75"/>
      <c r="G65" s="75"/>
      <c r="H65" s="76"/>
      <c r="I65" s="76" t="s">
        <v>344</v>
      </c>
    </row>
    <row r="66" spans="2:11" s="4" customFormat="1" ht="12.75">
      <c r="H66" s="69"/>
    </row>
    <row r="67" spans="2:11" s="4" customFormat="1" ht="12.75">
      <c r="H67" s="69"/>
    </row>
    <row r="68" spans="2:11" ht="14.25">
      <c r="B68" s="68" t="s">
        <v>245</v>
      </c>
      <c r="D68" s="68"/>
      <c r="E68" s="68"/>
      <c r="F68" s="68"/>
      <c r="G68" s="68"/>
      <c r="H68" s="68"/>
      <c r="I68" s="68"/>
      <c r="J68" s="68"/>
      <c r="K68" s="68"/>
    </row>
    <row r="69" spans="2:11">
      <c r="C69" s="4" t="s">
        <v>246</v>
      </c>
    </row>
    <row r="70" spans="2:11" s="4" customFormat="1" ht="7.5" customHeight="1"/>
    <row r="71" spans="2:11" s="4" customFormat="1" ht="12.75">
      <c r="C71" s="4" t="s">
        <v>247</v>
      </c>
    </row>
    <row r="72" spans="2:11" s="4" customFormat="1" ht="12.75">
      <c r="J72" s="69" t="s">
        <v>170</v>
      </c>
    </row>
    <row r="73" spans="2:11" s="4" customFormat="1" ht="12.75">
      <c r="C73" s="222"/>
      <c r="D73" s="222"/>
      <c r="E73" s="222" t="s">
        <v>171</v>
      </c>
      <c r="F73" s="222"/>
      <c r="G73" s="222" t="s">
        <v>172</v>
      </c>
      <c r="H73" s="222"/>
      <c r="I73" s="222" t="s">
        <v>155</v>
      </c>
      <c r="J73" s="222"/>
    </row>
    <row r="74" spans="2:11" s="4" customFormat="1" ht="12.75">
      <c r="C74" s="220" t="s">
        <v>173</v>
      </c>
      <c r="D74" s="220"/>
      <c r="E74" s="227">
        <v>497096396</v>
      </c>
      <c r="F74" s="227"/>
      <c r="G74" s="221">
        <v>350726027</v>
      </c>
      <c r="H74" s="221"/>
      <c r="I74" s="221">
        <f t="shared" ref="I74:I79" si="0">E74-G74</f>
        <v>146370369</v>
      </c>
      <c r="J74" s="221"/>
    </row>
    <row r="75" spans="2:11" s="4" customFormat="1" ht="12.75">
      <c r="C75" s="220" t="s">
        <v>157</v>
      </c>
      <c r="D75" s="220"/>
      <c r="E75" s="227">
        <v>125751285</v>
      </c>
      <c r="F75" s="227"/>
      <c r="G75" s="221">
        <v>123664127</v>
      </c>
      <c r="H75" s="221"/>
      <c r="I75" s="221">
        <f t="shared" si="0"/>
        <v>2087158</v>
      </c>
      <c r="J75" s="221"/>
    </row>
    <row r="76" spans="2:11" s="4" customFormat="1" ht="12.75">
      <c r="C76" s="220" t="s">
        <v>175</v>
      </c>
      <c r="D76" s="220"/>
      <c r="E76" s="221">
        <v>16423439</v>
      </c>
      <c r="F76" s="221"/>
      <c r="G76" s="221">
        <v>16423420</v>
      </c>
      <c r="H76" s="221"/>
      <c r="I76" s="221">
        <f t="shared" si="0"/>
        <v>19</v>
      </c>
      <c r="J76" s="221"/>
    </row>
    <row r="77" spans="2:11" s="4" customFormat="1" ht="12.75">
      <c r="C77" s="220" t="s">
        <v>176</v>
      </c>
      <c r="D77" s="220"/>
      <c r="E77" s="221">
        <v>5125549</v>
      </c>
      <c r="F77" s="221"/>
      <c r="G77" s="221">
        <v>3714170</v>
      </c>
      <c r="H77" s="221"/>
      <c r="I77" s="221">
        <f t="shared" si="0"/>
        <v>1411379</v>
      </c>
      <c r="J77" s="221"/>
    </row>
    <row r="78" spans="2:11" s="4" customFormat="1" ht="12.75">
      <c r="C78" s="220" t="s">
        <v>250</v>
      </c>
      <c r="D78" s="220"/>
      <c r="E78" s="221">
        <v>4027660</v>
      </c>
      <c r="F78" s="221"/>
      <c r="G78" s="221">
        <v>4027657</v>
      </c>
      <c r="H78" s="221"/>
      <c r="I78" s="221">
        <f t="shared" si="0"/>
        <v>3</v>
      </c>
      <c r="J78" s="221"/>
    </row>
    <row r="79" spans="2:11" s="4" customFormat="1" ht="12.75">
      <c r="C79" s="220" t="s">
        <v>178</v>
      </c>
      <c r="D79" s="220"/>
      <c r="E79" s="221">
        <v>39502565</v>
      </c>
      <c r="F79" s="221"/>
      <c r="G79" s="221">
        <v>34954763</v>
      </c>
      <c r="H79" s="221"/>
      <c r="I79" s="221">
        <f t="shared" si="0"/>
        <v>4547802</v>
      </c>
      <c r="J79" s="221"/>
    </row>
    <row r="80" spans="2:11" s="4" customFormat="1" ht="12.75">
      <c r="C80" s="222" t="s">
        <v>158</v>
      </c>
      <c r="D80" s="222"/>
      <c r="E80" s="221">
        <f>SUM(E74:F79)</f>
        <v>687926894</v>
      </c>
      <c r="F80" s="221"/>
      <c r="G80" s="221">
        <f>SUM(G74:H79)</f>
        <v>533510164</v>
      </c>
      <c r="H80" s="221"/>
      <c r="I80" s="221">
        <f>SUM(I74:J79)</f>
        <v>154416730</v>
      </c>
      <c r="J80" s="221"/>
    </row>
    <row r="81" spans="2:13" s="4" customFormat="1" ht="13.5" customHeight="1"/>
    <row r="82" spans="2:13" s="4" customFormat="1" ht="13.5" customHeight="1"/>
    <row r="83" spans="2:13" ht="17.25" customHeight="1">
      <c r="B83" s="68" t="s">
        <v>251</v>
      </c>
      <c r="D83" s="68"/>
      <c r="E83" s="68"/>
      <c r="F83" s="68"/>
      <c r="G83" s="68"/>
      <c r="H83" s="68"/>
      <c r="I83" s="68"/>
      <c r="J83" s="68"/>
      <c r="K83" s="68"/>
    </row>
    <row r="84" spans="2:13">
      <c r="C84" s="4" t="s">
        <v>246</v>
      </c>
    </row>
    <row r="85" spans="2:13" s="4" customFormat="1" ht="6.75" customHeight="1"/>
    <row r="86" spans="2:13" s="4" customFormat="1" ht="12.75">
      <c r="C86" s="4" t="s">
        <v>252</v>
      </c>
    </row>
    <row r="87" spans="2:13" s="4" customFormat="1" ht="12.75">
      <c r="K87" s="69" t="s">
        <v>170</v>
      </c>
    </row>
    <row r="88" spans="2:13" s="4" customFormat="1" ht="12.75">
      <c r="C88" s="213"/>
      <c r="D88" s="214"/>
      <c r="E88" s="213" t="s">
        <v>253</v>
      </c>
      <c r="F88" s="214"/>
      <c r="G88" s="213" t="s">
        <v>254</v>
      </c>
      <c r="H88" s="218"/>
      <c r="I88" s="214"/>
      <c r="J88" s="213" t="s">
        <v>255</v>
      </c>
      <c r="K88" s="214"/>
    </row>
    <row r="89" spans="2:13" s="4" customFormat="1" ht="12.75">
      <c r="C89" s="215"/>
      <c r="D89" s="216"/>
      <c r="E89" s="213"/>
      <c r="F89" s="214"/>
      <c r="G89" s="213"/>
      <c r="H89" s="218"/>
      <c r="I89" s="214"/>
      <c r="J89" s="213"/>
      <c r="K89" s="214"/>
      <c r="L89" s="219" t="s">
        <v>364</v>
      </c>
      <c r="M89" s="219"/>
    </row>
    <row r="90" spans="2:13" s="4" customFormat="1" ht="12.75">
      <c r="C90" s="215"/>
      <c r="D90" s="216"/>
      <c r="E90" s="213"/>
      <c r="F90" s="214"/>
      <c r="G90" s="213"/>
      <c r="H90" s="218"/>
      <c r="I90" s="214"/>
      <c r="J90" s="213"/>
      <c r="K90" s="214"/>
    </row>
    <row r="91" spans="2:13" s="4" customFormat="1" ht="12.75">
      <c r="C91" s="215"/>
      <c r="D91" s="216"/>
      <c r="E91" s="213"/>
      <c r="F91" s="214"/>
      <c r="G91" s="213"/>
      <c r="H91" s="218"/>
      <c r="I91" s="214"/>
      <c r="J91" s="213"/>
      <c r="K91" s="214"/>
    </row>
    <row r="92" spans="2:13" s="4" customFormat="1" ht="12.75">
      <c r="C92" s="213" t="s">
        <v>257</v>
      </c>
      <c r="D92" s="214"/>
      <c r="E92" s="213"/>
      <c r="F92" s="214"/>
      <c r="G92" s="213"/>
      <c r="H92" s="218"/>
      <c r="I92" s="214"/>
      <c r="J92" s="213"/>
      <c r="K92" s="214"/>
    </row>
    <row r="93" spans="2:13" s="4" customFormat="1" ht="12.75">
      <c r="C93" s="77"/>
      <c r="D93" s="77"/>
      <c r="E93" s="77"/>
      <c r="F93" s="77"/>
      <c r="G93" s="77"/>
      <c r="H93" s="77"/>
      <c r="I93" s="77"/>
      <c r="J93" s="77"/>
      <c r="K93" s="77"/>
    </row>
    <row r="94" spans="2:13" s="4" customFormat="1" ht="12.75">
      <c r="C94" s="77"/>
      <c r="D94" s="77"/>
      <c r="E94" s="77"/>
      <c r="F94" s="77"/>
      <c r="G94" s="77"/>
      <c r="H94" s="77"/>
      <c r="I94" s="77"/>
      <c r="J94" s="77"/>
      <c r="K94" s="77"/>
    </row>
    <row r="95" spans="2:13" ht="14.25">
      <c r="B95" s="68" t="s">
        <v>258</v>
      </c>
      <c r="D95" s="68"/>
      <c r="E95" s="68"/>
      <c r="F95" s="68"/>
      <c r="G95" s="68"/>
      <c r="H95" s="68"/>
      <c r="I95" s="68"/>
      <c r="J95" s="68"/>
      <c r="K95" s="68"/>
    </row>
    <row r="96" spans="2:13" s="4" customFormat="1" ht="7.5" customHeight="1"/>
    <row r="97" spans="2:13" s="4" customFormat="1" ht="12.75">
      <c r="C97" s="4" t="s">
        <v>259</v>
      </c>
    </row>
    <row r="98" spans="2:13" s="4" customFormat="1" ht="12.75">
      <c r="J98" s="69" t="s">
        <v>170</v>
      </c>
    </row>
    <row r="99" spans="2:13" s="4" customFormat="1" ht="12.75">
      <c r="C99" s="213" t="s">
        <v>260</v>
      </c>
      <c r="D99" s="214"/>
      <c r="E99" s="213" t="s">
        <v>261</v>
      </c>
      <c r="F99" s="214"/>
      <c r="G99" s="213" t="s">
        <v>262</v>
      </c>
      <c r="H99" s="214"/>
      <c r="I99" s="213" t="s">
        <v>263</v>
      </c>
      <c r="J99" s="214"/>
    </row>
    <row r="100" spans="2:13" s="4" customFormat="1" ht="12.75">
      <c r="C100" s="215"/>
      <c r="D100" s="216"/>
      <c r="E100" s="213"/>
      <c r="F100" s="214"/>
      <c r="G100" s="213"/>
      <c r="H100" s="214"/>
      <c r="I100" s="213"/>
      <c r="J100" s="214"/>
      <c r="L100" s="217" t="s">
        <v>3</v>
      </c>
      <c r="M100" s="217"/>
    </row>
    <row r="101" spans="2:13" s="4" customFormat="1" ht="12.75">
      <c r="C101" s="215"/>
      <c r="D101" s="216"/>
      <c r="E101" s="213"/>
      <c r="F101" s="214"/>
      <c r="G101" s="213"/>
      <c r="H101" s="214"/>
      <c r="I101" s="213"/>
      <c r="J101" s="214"/>
    </row>
    <row r="102" spans="2:13" s="4" customFormat="1" ht="12.75">
      <c r="C102" s="209"/>
      <c r="D102" s="210"/>
      <c r="E102" s="211"/>
      <c r="F102" s="212"/>
      <c r="G102" s="211"/>
      <c r="H102" s="212"/>
      <c r="I102" s="211"/>
      <c r="J102" s="212"/>
    </row>
    <row r="103" spans="2:13" s="4" customFormat="1" ht="13.5" customHeight="1">
      <c r="C103" s="213" t="s">
        <v>257</v>
      </c>
      <c r="D103" s="214"/>
      <c r="E103" s="213"/>
      <c r="F103" s="214"/>
      <c r="G103" s="213"/>
      <c r="H103" s="214"/>
      <c r="I103" s="213"/>
      <c r="J103" s="214"/>
    </row>
    <row r="104" spans="2:13" s="4" customFormat="1" ht="13.5" customHeight="1">
      <c r="C104" s="77"/>
      <c r="D104" s="77"/>
      <c r="E104" s="77"/>
      <c r="F104" s="77"/>
      <c r="G104" s="77"/>
      <c r="H104" s="77"/>
      <c r="I104" s="77"/>
      <c r="J104" s="77"/>
    </row>
    <row r="105" spans="2:13" ht="14.25">
      <c r="B105" s="68" t="s">
        <v>320</v>
      </c>
      <c r="C105" s="68"/>
      <c r="D105" s="68"/>
      <c r="E105" s="68"/>
      <c r="F105" s="68"/>
      <c r="G105" s="68"/>
      <c r="H105" s="68"/>
      <c r="I105" s="68"/>
      <c r="J105" s="68"/>
    </row>
    <row r="106" spans="2:13" s="4" customFormat="1" ht="6" customHeight="1"/>
    <row r="107" spans="2:13" s="4" customFormat="1" ht="12.75">
      <c r="C107" s="4" t="s">
        <v>433</v>
      </c>
    </row>
    <row r="108" spans="2:13" s="4" customFormat="1" ht="12.75">
      <c r="D108" s="4" t="s">
        <v>348</v>
      </c>
      <c r="E108" s="2"/>
      <c r="F108" s="45">
        <v>231000</v>
      </c>
      <c r="G108" s="2" t="s">
        <v>163</v>
      </c>
    </row>
    <row r="109" spans="2:13" s="4" customFormat="1" thickBot="1">
      <c r="D109" s="4" t="s">
        <v>349</v>
      </c>
      <c r="E109" s="46"/>
      <c r="F109" s="47">
        <v>1078000</v>
      </c>
      <c r="G109" s="2" t="s">
        <v>163</v>
      </c>
    </row>
    <row r="110" spans="2:13" s="4" customFormat="1" ht="12.75">
      <c r="D110" s="75" t="s">
        <v>158</v>
      </c>
      <c r="F110" s="154">
        <f>SUM(F108:F109)</f>
        <v>1309000</v>
      </c>
      <c r="G110" s="2" t="s">
        <v>163</v>
      </c>
    </row>
    <row r="111" spans="2:13" s="4" customFormat="1" ht="12.75"/>
    <row r="112" spans="2:13" ht="14.25">
      <c r="B112" s="68" t="s">
        <v>322</v>
      </c>
      <c r="C112" s="68"/>
      <c r="D112" s="68"/>
      <c r="E112" s="68"/>
      <c r="F112" s="68"/>
      <c r="G112" s="68"/>
      <c r="H112" s="68"/>
      <c r="I112" s="68"/>
      <c r="J112" s="68"/>
    </row>
    <row r="113" spans="2:11" s="4" customFormat="1" ht="7.5" customHeight="1"/>
    <row r="114" spans="2:11" s="4" customFormat="1" ht="12.75">
      <c r="C114" s="4" t="s">
        <v>265</v>
      </c>
    </row>
    <row r="115" spans="2:11" s="4" customFormat="1" ht="12.75"/>
    <row r="116" spans="2:11" ht="14.25">
      <c r="B116" s="68" t="s">
        <v>323</v>
      </c>
      <c r="D116" s="68"/>
      <c r="E116" s="68"/>
      <c r="F116" s="68"/>
      <c r="G116" s="68"/>
      <c r="H116" s="68"/>
      <c r="I116" s="68"/>
      <c r="J116" s="68"/>
      <c r="K116" s="68"/>
    </row>
    <row r="117" spans="2:11" ht="14.25">
      <c r="B117" s="68" t="s">
        <v>195</v>
      </c>
      <c r="D117" s="68"/>
      <c r="E117" s="68"/>
      <c r="F117" s="68"/>
      <c r="G117" s="68"/>
      <c r="H117" s="68"/>
      <c r="I117" s="68"/>
      <c r="J117" s="68"/>
      <c r="K117" s="68"/>
    </row>
    <row r="118" spans="2:11" s="4" customFormat="1" ht="6" customHeight="1"/>
    <row r="119" spans="2:11" s="4" customFormat="1" ht="12.75">
      <c r="C119" s="4" t="s">
        <v>265</v>
      </c>
    </row>
    <row r="120" spans="2:11" s="4" customFormat="1" ht="12.75"/>
    <row r="121" spans="2:11" s="4" customFormat="1" ht="12.75"/>
    <row r="122" spans="2:11" s="4" customFormat="1" ht="12.75"/>
    <row r="123" spans="2:11" s="4" customFormat="1" ht="12.75"/>
    <row r="124" spans="2:11" s="4" customFormat="1" ht="12.75"/>
    <row r="125" spans="2:11" s="4" customFormat="1" ht="12.75"/>
  </sheetData>
  <mergeCells count="112">
    <mergeCell ref="A3:M3"/>
    <mergeCell ref="C7:K7"/>
    <mergeCell ref="C25:K25"/>
    <mergeCell ref="C29:K29"/>
    <mergeCell ref="C33:K33"/>
    <mergeCell ref="C37:K37"/>
    <mergeCell ref="C43:D43"/>
    <mergeCell ref="E43:F43"/>
    <mergeCell ref="G43:H43"/>
    <mergeCell ref="I43:J43"/>
    <mergeCell ref="K43:L43"/>
    <mergeCell ref="C44:D44"/>
    <mergeCell ref="E44:F44"/>
    <mergeCell ref="G44:H44"/>
    <mergeCell ref="I44:J44"/>
    <mergeCell ref="K44:L44"/>
    <mergeCell ref="C45:D45"/>
    <mergeCell ref="E45:F45"/>
    <mergeCell ref="G45:H45"/>
    <mergeCell ref="I45:J45"/>
    <mergeCell ref="K45:L45"/>
    <mergeCell ref="C46:D46"/>
    <mergeCell ref="E46:F46"/>
    <mergeCell ref="G46:H46"/>
    <mergeCell ref="I46:J46"/>
    <mergeCell ref="K46:L46"/>
    <mergeCell ref="J61:K61"/>
    <mergeCell ref="K62:L62"/>
    <mergeCell ref="C73:D73"/>
    <mergeCell ref="E73:F73"/>
    <mergeCell ref="G73:H73"/>
    <mergeCell ref="I73:J73"/>
    <mergeCell ref="C47:D47"/>
    <mergeCell ref="E47:F47"/>
    <mergeCell ref="G47:H47"/>
    <mergeCell ref="I47:J47"/>
    <mergeCell ref="K47:L47"/>
    <mergeCell ref="C48:D48"/>
    <mergeCell ref="E48:F48"/>
    <mergeCell ref="G48:H48"/>
    <mergeCell ref="I48:J48"/>
    <mergeCell ref="K48:L48"/>
    <mergeCell ref="C76:D76"/>
    <mergeCell ref="E76:F76"/>
    <mergeCell ref="G76:H76"/>
    <mergeCell ref="I76:J76"/>
    <mergeCell ref="C77:D77"/>
    <mergeCell ref="E77:F77"/>
    <mergeCell ref="G77:H77"/>
    <mergeCell ref="I77:J77"/>
    <mergeCell ref="C74:D74"/>
    <mergeCell ref="E74:F74"/>
    <mergeCell ref="G74:H74"/>
    <mergeCell ref="I74:J74"/>
    <mergeCell ref="C75:D75"/>
    <mergeCell ref="E75:F75"/>
    <mergeCell ref="G75:H75"/>
    <mergeCell ref="I75:J75"/>
    <mergeCell ref="C80:D80"/>
    <mergeCell ref="E80:F80"/>
    <mergeCell ref="G80:H80"/>
    <mergeCell ref="I80:J80"/>
    <mergeCell ref="C88:D88"/>
    <mergeCell ref="E88:F88"/>
    <mergeCell ref="G88:I88"/>
    <mergeCell ref="J88:K88"/>
    <mergeCell ref="C78:D78"/>
    <mergeCell ref="E78:F78"/>
    <mergeCell ref="G78:H78"/>
    <mergeCell ref="I78:J78"/>
    <mergeCell ref="C79:D79"/>
    <mergeCell ref="E79:F79"/>
    <mergeCell ref="G79:H79"/>
    <mergeCell ref="I79:J79"/>
    <mergeCell ref="C89:D89"/>
    <mergeCell ref="E89:F89"/>
    <mergeCell ref="G89:I89"/>
    <mergeCell ref="J89:K89"/>
    <mergeCell ref="L89:M89"/>
    <mergeCell ref="C90:D90"/>
    <mergeCell ref="E90:F90"/>
    <mergeCell ref="G90:I90"/>
    <mergeCell ref="J90:K90"/>
    <mergeCell ref="C99:D99"/>
    <mergeCell ref="E99:F99"/>
    <mergeCell ref="G99:H99"/>
    <mergeCell ref="I99:J99"/>
    <mergeCell ref="C100:D100"/>
    <mergeCell ref="E100:F100"/>
    <mergeCell ref="G100:H100"/>
    <mergeCell ref="I100:J100"/>
    <mergeCell ref="C91:D91"/>
    <mergeCell ref="E91:F91"/>
    <mergeCell ref="G91:I91"/>
    <mergeCell ref="J91:K91"/>
    <mergeCell ref="C92:D92"/>
    <mergeCell ref="E92:F92"/>
    <mergeCell ref="G92:I92"/>
    <mergeCell ref="J92:K92"/>
    <mergeCell ref="C103:D103"/>
    <mergeCell ref="E103:F103"/>
    <mergeCell ref="G103:H103"/>
    <mergeCell ref="I103:J103"/>
    <mergeCell ref="L100:M100"/>
    <mergeCell ref="C101:D101"/>
    <mergeCell ref="E101:F101"/>
    <mergeCell ref="G101:H101"/>
    <mergeCell ref="I101:J101"/>
    <mergeCell ref="C102:D102"/>
    <mergeCell ref="E102:F102"/>
    <mergeCell ref="G102:H102"/>
    <mergeCell ref="I102:J102"/>
  </mergeCells>
  <phoneticPr fontId="4"/>
  <printOptions horizontalCentered="1"/>
  <pageMargins left="0.19685039370078741" right="0" top="0.55118110236220474" bottom="0" header="0" footer="0"/>
  <pageSetup paperSize="9" firstPageNumber="31" orientation="portrait" useFirstPageNumber="1" r:id="rId1"/>
  <rowBreaks count="1" manualBreakCount="1">
    <brk id="55" max="12" man="1"/>
  </rowBreaks>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B02BD-6712-4A78-BC98-51DBE82F8B7B}">
  <dimension ref="B1:O137"/>
  <sheetViews>
    <sheetView view="pageBreakPreview" topLeftCell="A37" zoomScaleNormal="100" zoomScaleSheetLayoutView="100" workbookViewId="0">
      <selection activeCell="E50" sqref="E50:F50"/>
    </sheetView>
  </sheetViews>
  <sheetFormatPr defaultRowHeight="13.5"/>
  <cols>
    <col min="1" max="1" width="3.5" customWidth="1"/>
    <col min="2" max="2" width="5" customWidth="1"/>
    <col min="3" max="3" width="6.875" customWidth="1"/>
    <col min="4" max="4" width="9.25" customWidth="1"/>
    <col min="5" max="12" width="8.5" customWidth="1"/>
    <col min="13" max="13" width="8.75" customWidth="1"/>
    <col min="257" max="257" width="3.5" customWidth="1"/>
    <col min="258" max="258" width="5" customWidth="1"/>
    <col min="259" max="259" width="6.875" customWidth="1"/>
    <col min="260" max="260" width="9.25" customWidth="1"/>
    <col min="261" max="268" width="8.5" customWidth="1"/>
    <col min="269" max="269" width="8.75" customWidth="1"/>
    <col min="513" max="513" width="3.5" customWidth="1"/>
    <col min="514" max="514" width="5" customWidth="1"/>
    <col min="515" max="515" width="6.875" customWidth="1"/>
    <col min="516" max="516" width="9.25" customWidth="1"/>
    <col min="517" max="524" width="8.5" customWidth="1"/>
    <col min="525" max="525" width="8.75" customWidth="1"/>
    <col min="769" max="769" width="3.5" customWidth="1"/>
    <col min="770" max="770" width="5" customWidth="1"/>
    <col min="771" max="771" width="6.875" customWidth="1"/>
    <col min="772" max="772" width="9.25" customWidth="1"/>
    <col min="773" max="780" width="8.5" customWidth="1"/>
    <col min="781" max="781" width="8.75" customWidth="1"/>
    <col min="1025" max="1025" width="3.5" customWidth="1"/>
    <col min="1026" max="1026" width="5" customWidth="1"/>
    <col min="1027" max="1027" width="6.875" customWidth="1"/>
    <col min="1028" max="1028" width="9.25" customWidth="1"/>
    <col min="1029" max="1036" width="8.5" customWidth="1"/>
    <col min="1037" max="1037" width="8.75" customWidth="1"/>
    <col min="1281" max="1281" width="3.5" customWidth="1"/>
    <col min="1282" max="1282" width="5" customWidth="1"/>
    <col min="1283" max="1283" width="6.875" customWidth="1"/>
    <col min="1284" max="1284" width="9.25" customWidth="1"/>
    <col min="1285" max="1292" width="8.5" customWidth="1"/>
    <col min="1293" max="1293" width="8.75" customWidth="1"/>
    <col min="1537" max="1537" width="3.5" customWidth="1"/>
    <col min="1538" max="1538" width="5" customWidth="1"/>
    <col min="1539" max="1539" width="6.875" customWidth="1"/>
    <col min="1540" max="1540" width="9.25" customWidth="1"/>
    <col min="1541" max="1548" width="8.5" customWidth="1"/>
    <col min="1549" max="1549" width="8.75" customWidth="1"/>
    <col min="1793" max="1793" width="3.5" customWidth="1"/>
    <col min="1794" max="1794" width="5" customWidth="1"/>
    <col min="1795" max="1795" width="6.875" customWidth="1"/>
    <col min="1796" max="1796" width="9.25" customWidth="1"/>
    <col min="1797" max="1804" width="8.5" customWidth="1"/>
    <col min="1805" max="1805" width="8.75" customWidth="1"/>
    <col min="2049" max="2049" width="3.5" customWidth="1"/>
    <col min="2050" max="2050" width="5" customWidth="1"/>
    <col min="2051" max="2051" width="6.875" customWidth="1"/>
    <col min="2052" max="2052" width="9.25" customWidth="1"/>
    <col min="2053" max="2060" width="8.5" customWidth="1"/>
    <col min="2061" max="2061" width="8.75" customWidth="1"/>
    <col min="2305" max="2305" width="3.5" customWidth="1"/>
    <col min="2306" max="2306" width="5" customWidth="1"/>
    <col min="2307" max="2307" width="6.875" customWidth="1"/>
    <col min="2308" max="2308" width="9.25" customWidth="1"/>
    <col min="2309" max="2316" width="8.5" customWidth="1"/>
    <col min="2317" max="2317" width="8.75" customWidth="1"/>
    <col min="2561" max="2561" width="3.5" customWidth="1"/>
    <col min="2562" max="2562" width="5" customWidth="1"/>
    <col min="2563" max="2563" width="6.875" customWidth="1"/>
    <col min="2564" max="2564" width="9.25" customWidth="1"/>
    <col min="2565" max="2572" width="8.5" customWidth="1"/>
    <col min="2573" max="2573" width="8.75" customWidth="1"/>
    <col min="2817" max="2817" width="3.5" customWidth="1"/>
    <col min="2818" max="2818" width="5" customWidth="1"/>
    <col min="2819" max="2819" width="6.875" customWidth="1"/>
    <col min="2820" max="2820" width="9.25" customWidth="1"/>
    <col min="2821" max="2828" width="8.5" customWidth="1"/>
    <col min="2829" max="2829" width="8.75" customWidth="1"/>
    <col min="3073" max="3073" width="3.5" customWidth="1"/>
    <col min="3074" max="3074" width="5" customWidth="1"/>
    <col min="3075" max="3075" width="6.875" customWidth="1"/>
    <col min="3076" max="3076" width="9.25" customWidth="1"/>
    <col min="3077" max="3084" width="8.5" customWidth="1"/>
    <col min="3085" max="3085" width="8.75" customWidth="1"/>
    <col min="3329" max="3329" width="3.5" customWidth="1"/>
    <col min="3330" max="3330" width="5" customWidth="1"/>
    <col min="3331" max="3331" width="6.875" customWidth="1"/>
    <col min="3332" max="3332" width="9.25" customWidth="1"/>
    <col min="3333" max="3340" width="8.5" customWidth="1"/>
    <col min="3341" max="3341" width="8.75" customWidth="1"/>
    <col min="3585" max="3585" width="3.5" customWidth="1"/>
    <col min="3586" max="3586" width="5" customWidth="1"/>
    <col min="3587" max="3587" width="6.875" customWidth="1"/>
    <col min="3588" max="3588" width="9.25" customWidth="1"/>
    <col min="3589" max="3596" width="8.5" customWidth="1"/>
    <col min="3597" max="3597" width="8.75" customWidth="1"/>
    <col min="3841" max="3841" width="3.5" customWidth="1"/>
    <col min="3842" max="3842" width="5" customWidth="1"/>
    <col min="3843" max="3843" width="6.875" customWidth="1"/>
    <col min="3844" max="3844" width="9.25" customWidth="1"/>
    <col min="3845" max="3852" width="8.5" customWidth="1"/>
    <col min="3853" max="3853" width="8.75" customWidth="1"/>
    <col min="4097" max="4097" width="3.5" customWidth="1"/>
    <col min="4098" max="4098" width="5" customWidth="1"/>
    <col min="4099" max="4099" width="6.875" customWidth="1"/>
    <col min="4100" max="4100" width="9.25" customWidth="1"/>
    <col min="4101" max="4108" width="8.5" customWidth="1"/>
    <col min="4109" max="4109" width="8.75" customWidth="1"/>
    <col min="4353" max="4353" width="3.5" customWidth="1"/>
    <col min="4354" max="4354" width="5" customWidth="1"/>
    <col min="4355" max="4355" width="6.875" customWidth="1"/>
    <col min="4356" max="4356" width="9.25" customWidth="1"/>
    <col min="4357" max="4364" width="8.5" customWidth="1"/>
    <col min="4365" max="4365" width="8.75" customWidth="1"/>
    <col min="4609" max="4609" width="3.5" customWidth="1"/>
    <col min="4610" max="4610" width="5" customWidth="1"/>
    <col min="4611" max="4611" width="6.875" customWidth="1"/>
    <col min="4612" max="4612" width="9.25" customWidth="1"/>
    <col min="4613" max="4620" width="8.5" customWidth="1"/>
    <col min="4621" max="4621" width="8.75" customWidth="1"/>
    <col min="4865" max="4865" width="3.5" customWidth="1"/>
    <col min="4866" max="4866" width="5" customWidth="1"/>
    <col min="4867" max="4867" width="6.875" customWidth="1"/>
    <col min="4868" max="4868" width="9.25" customWidth="1"/>
    <col min="4869" max="4876" width="8.5" customWidth="1"/>
    <col min="4877" max="4877" width="8.75" customWidth="1"/>
    <col min="5121" max="5121" width="3.5" customWidth="1"/>
    <col min="5122" max="5122" width="5" customWidth="1"/>
    <col min="5123" max="5123" width="6.875" customWidth="1"/>
    <col min="5124" max="5124" width="9.25" customWidth="1"/>
    <col min="5125" max="5132" width="8.5" customWidth="1"/>
    <col min="5133" max="5133" width="8.75" customWidth="1"/>
    <col min="5377" max="5377" width="3.5" customWidth="1"/>
    <col min="5378" max="5378" width="5" customWidth="1"/>
    <col min="5379" max="5379" width="6.875" customWidth="1"/>
    <col min="5380" max="5380" width="9.25" customWidth="1"/>
    <col min="5381" max="5388" width="8.5" customWidth="1"/>
    <col min="5389" max="5389" width="8.75" customWidth="1"/>
    <col min="5633" max="5633" width="3.5" customWidth="1"/>
    <col min="5634" max="5634" width="5" customWidth="1"/>
    <col min="5635" max="5635" width="6.875" customWidth="1"/>
    <col min="5636" max="5636" width="9.25" customWidth="1"/>
    <col min="5637" max="5644" width="8.5" customWidth="1"/>
    <col min="5645" max="5645" width="8.75" customWidth="1"/>
    <col min="5889" max="5889" width="3.5" customWidth="1"/>
    <col min="5890" max="5890" width="5" customWidth="1"/>
    <col min="5891" max="5891" width="6.875" customWidth="1"/>
    <col min="5892" max="5892" width="9.25" customWidth="1"/>
    <col min="5893" max="5900" width="8.5" customWidth="1"/>
    <col min="5901" max="5901" width="8.75" customWidth="1"/>
    <col min="6145" max="6145" width="3.5" customWidth="1"/>
    <col min="6146" max="6146" width="5" customWidth="1"/>
    <col min="6147" max="6147" width="6.875" customWidth="1"/>
    <col min="6148" max="6148" width="9.25" customWidth="1"/>
    <col min="6149" max="6156" width="8.5" customWidth="1"/>
    <col min="6157" max="6157" width="8.75" customWidth="1"/>
    <col min="6401" max="6401" width="3.5" customWidth="1"/>
    <col min="6402" max="6402" width="5" customWidth="1"/>
    <col min="6403" max="6403" width="6.875" customWidth="1"/>
    <col min="6404" max="6404" width="9.25" customWidth="1"/>
    <col min="6405" max="6412" width="8.5" customWidth="1"/>
    <col min="6413" max="6413" width="8.75" customWidth="1"/>
    <col min="6657" max="6657" width="3.5" customWidth="1"/>
    <col min="6658" max="6658" width="5" customWidth="1"/>
    <col min="6659" max="6659" width="6.875" customWidth="1"/>
    <col min="6660" max="6660" width="9.25" customWidth="1"/>
    <col min="6661" max="6668" width="8.5" customWidth="1"/>
    <col min="6669" max="6669" width="8.75" customWidth="1"/>
    <col min="6913" max="6913" width="3.5" customWidth="1"/>
    <col min="6914" max="6914" width="5" customWidth="1"/>
    <col min="6915" max="6915" width="6.875" customWidth="1"/>
    <col min="6916" max="6916" width="9.25" customWidth="1"/>
    <col min="6917" max="6924" width="8.5" customWidth="1"/>
    <col min="6925" max="6925" width="8.75" customWidth="1"/>
    <col min="7169" max="7169" width="3.5" customWidth="1"/>
    <col min="7170" max="7170" width="5" customWidth="1"/>
    <col min="7171" max="7171" width="6.875" customWidth="1"/>
    <col min="7172" max="7172" width="9.25" customWidth="1"/>
    <col min="7173" max="7180" width="8.5" customWidth="1"/>
    <col min="7181" max="7181" width="8.75" customWidth="1"/>
    <col min="7425" max="7425" width="3.5" customWidth="1"/>
    <col min="7426" max="7426" width="5" customWidth="1"/>
    <col min="7427" max="7427" width="6.875" customWidth="1"/>
    <col min="7428" max="7428" width="9.25" customWidth="1"/>
    <col min="7429" max="7436" width="8.5" customWidth="1"/>
    <col min="7437" max="7437" width="8.75" customWidth="1"/>
    <col min="7681" max="7681" width="3.5" customWidth="1"/>
    <col min="7682" max="7682" width="5" customWidth="1"/>
    <col min="7683" max="7683" width="6.875" customWidth="1"/>
    <col min="7684" max="7684" width="9.25" customWidth="1"/>
    <col min="7685" max="7692" width="8.5" customWidth="1"/>
    <col min="7693" max="7693" width="8.75" customWidth="1"/>
    <col min="7937" max="7937" width="3.5" customWidth="1"/>
    <col min="7938" max="7938" width="5" customWidth="1"/>
    <col min="7939" max="7939" width="6.875" customWidth="1"/>
    <col min="7940" max="7940" width="9.25" customWidth="1"/>
    <col min="7941" max="7948" width="8.5" customWidth="1"/>
    <col min="7949" max="7949" width="8.75" customWidth="1"/>
    <col min="8193" max="8193" width="3.5" customWidth="1"/>
    <col min="8194" max="8194" width="5" customWidth="1"/>
    <col min="8195" max="8195" width="6.875" customWidth="1"/>
    <col min="8196" max="8196" width="9.25" customWidth="1"/>
    <col min="8197" max="8204" width="8.5" customWidth="1"/>
    <col min="8205" max="8205" width="8.75" customWidth="1"/>
    <col min="8449" max="8449" width="3.5" customWidth="1"/>
    <col min="8450" max="8450" width="5" customWidth="1"/>
    <col min="8451" max="8451" width="6.875" customWidth="1"/>
    <col min="8452" max="8452" width="9.25" customWidth="1"/>
    <col min="8453" max="8460" width="8.5" customWidth="1"/>
    <col min="8461" max="8461" width="8.75" customWidth="1"/>
    <col min="8705" max="8705" width="3.5" customWidth="1"/>
    <col min="8706" max="8706" width="5" customWidth="1"/>
    <col min="8707" max="8707" width="6.875" customWidth="1"/>
    <col min="8708" max="8708" width="9.25" customWidth="1"/>
    <col min="8709" max="8716" width="8.5" customWidth="1"/>
    <col min="8717" max="8717" width="8.75" customWidth="1"/>
    <col min="8961" max="8961" width="3.5" customWidth="1"/>
    <col min="8962" max="8962" width="5" customWidth="1"/>
    <col min="8963" max="8963" width="6.875" customWidth="1"/>
    <col min="8964" max="8964" width="9.25" customWidth="1"/>
    <col min="8965" max="8972" width="8.5" customWidth="1"/>
    <col min="8973" max="8973" width="8.75" customWidth="1"/>
    <col min="9217" max="9217" width="3.5" customWidth="1"/>
    <col min="9218" max="9218" width="5" customWidth="1"/>
    <col min="9219" max="9219" width="6.875" customWidth="1"/>
    <col min="9220" max="9220" width="9.25" customWidth="1"/>
    <col min="9221" max="9228" width="8.5" customWidth="1"/>
    <col min="9229" max="9229" width="8.75" customWidth="1"/>
    <col min="9473" max="9473" width="3.5" customWidth="1"/>
    <col min="9474" max="9474" width="5" customWidth="1"/>
    <col min="9475" max="9475" width="6.875" customWidth="1"/>
    <col min="9476" max="9476" width="9.25" customWidth="1"/>
    <col min="9477" max="9484" width="8.5" customWidth="1"/>
    <col min="9485" max="9485" width="8.75" customWidth="1"/>
    <col min="9729" max="9729" width="3.5" customWidth="1"/>
    <col min="9730" max="9730" width="5" customWidth="1"/>
    <col min="9731" max="9731" width="6.875" customWidth="1"/>
    <col min="9732" max="9732" width="9.25" customWidth="1"/>
    <col min="9733" max="9740" width="8.5" customWidth="1"/>
    <col min="9741" max="9741" width="8.75" customWidth="1"/>
    <col min="9985" max="9985" width="3.5" customWidth="1"/>
    <col min="9986" max="9986" width="5" customWidth="1"/>
    <col min="9987" max="9987" width="6.875" customWidth="1"/>
    <col min="9988" max="9988" width="9.25" customWidth="1"/>
    <col min="9989" max="9996" width="8.5" customWidth="1"/>
    <col min="9997" max="9997" width="8.75" customWidth="1"/>
    <col min="10241" max="10241" width="3.5" customWidth="1"/>
    <col min="10242" max="10242" width="5" customWidth="1"/>
    <col min="10243" max="10243" width="6.875" customWidth="1"/>
    <col min="10244" max="10244" width="9.25" customWidth="1"/>
    <col min="10245" max="10252" width="8.5" customWidth="1"/>
    <col min="10253" max="10253" width="8.75" customWidth="1"/>
    <col min="10497" max="10497" width="3.5" customWidth="1"/>
    <col min="10498" max="10498" width="5" customWidth="1"/>
    <col min="10499" max="10499" width="6.875" customWidth="1"/>
    <col min="10500" max="10500" width="9.25" customWidth="1"/>
    <col min="10501" max="10508" width="8.5" customWidth="1"/>
    <col min="10509" max="10509" width="8.75" customWidth="1"/>
    <col min="10753" max="10753" width="3.5" customWidth="1"/>
    <col min="10754" max="10754" width="5" customWidth="1"/>
    <col min="10755" max="10755" width="6.875" customWidth="1"/>
    <col min="10756" max="10756" width="9.25" customWidth="1"/>
    <col min="10757" max="10764" width="8.5" customWidth="1"/>
    <col min="10765" max="10765" width="8.75" customWidth="1"/>
    <col min="11009" max="11009" width="3.5" customWidth="1"/>
    <col min="11010" max="11010" width="5" customWidth="1"/>
    <col min="11011" max="11011" width="6.875" customWidth="1"/>
    <col min="11012" max="11012" width="9.25" customWidth="1"/>
    <col min="11013" max="11020" width="8.5" customWidth="1"/>
    <col min="11021" max="11021" width="8.75" customWidth="1"/>
    <col min="11265" max="11265" width="3.5" customWidth="1"/>
    <col min="11266" max="11266" width="5" customWidth="1"/>
    <col min="11267" max="11267" width="6.875" customWidth="1"/>
    <col min="11268" max="11268" width="9.25" customWidth="1"/>
    <col min="11269" max="11276" width="8.5" customWidth="1"/>
    <col min="11277" max="11277" width="8.75" customWidth="1"/>
    <col min="11521" max="11521" width="3.5" customWidth="1"/>
    <col min="11522" max="11522" width="5" customWidth="1"/>
    <col min="11523" max="11523" width="6.875" customWidth="1"/>
    <col min="11524" max="11524" width="9.25" customWidth="1"/>
    <col min="11525" max="11532" width="8.5" customWidth="1"/>
    <col min="11533" max="11533" width="8.75" customWidth="1"/>
    <col min="11777" max="11777" width="3.5" customWidth="1"/>
    <col min="11778" max="11778" width="5" customWidth="1"/>
    <col min="11779" max="11779" width="6.875" customWidth="1"/>
    <col min="11780" max="11780" width="9.25" customWidth="1"/>
    <col min="11781" max="11788" width="8.5" customWidth="1"/>
    <col min="11789" max="11789" width="8.75" customWidth="1"/>
    <col min="12033" max="12033" width="3.5" customWidth="1"/>
    <col min="12034" max="12034" width="5" customWidth="1"/>
    <col min="12035" max="12035" width="6.875" customWidth="1"/>
    <col min="12036" max="12036" width="9.25" customWidth="1"/>
    <col min="12037" max="12044" width="8.5" customWidth="1"/>
    <col min="12045" max="12045" width="8.75" customWidth="1"/>
    <col min="12289" max="12289" width="3.5" customWidth="1"/>
    <col min="12290" max="12290" width="5" customWidth="1"/>
    <col min="12291" max="12291" width="6.875" customWidth="1"/>
    <col min="12292" max="12292" width="9.25" customWidth="1"/>
    <col min="12293" max="12300" width="8.5" customWidth="1"/>
    <col min="12301" max="12301" width="8.75" customWidth="1"/>
    <col min="12545" max="12545" width="3.5" customWidth="1"/>
    <col min="12546" max="12546" width="5" customWidth="1"/>
    <col min="12547" max="12547" width="6.875" customWidth="1"/>
    <col min="12548" max="12548" width="9.25" customWidth="1"/>
    <col min="12549" max="12556" width="8.5" customWidth="1"/>
    <col min="12557" max="12557" width="8.75" customWidth="1"/>
    <col min="12801" max="12801" width="3.5" customWidth="1"/>
    <col min="12802" max="12802" width="5" customWidth="1"/>
    <col min="12803" max="12803" width="6.875" customWidth="1"/>
    <col min="12804" max="12804" width="9.25" customWidth="1"/>
    <col min="12805" max="12812" width="8.5" customWidth="1"/>
    <col min="12813" max="12813" width="8.75" customWidth="1"/>
    <col min="13057" max="13057" width="3.5" customWidth="1"/>
    <col min="13058" max="13058" width="5" customWidth="1"/>
    <col min="13059" max="13059" width="6.875" customWidth="1"/>
    <col min="13060" max="13060" width="9.25" customWidth="1"/>
    <col min="13061" max="13068" width="8.5" customWidth="1"/>
    <col min="13069" max="13069" width="8.75" customWidth="1"/>
    <col min="13313" max="13313" width="3.5" customWidth="1"/>
    <col min="13314" max="13314" width="5" customWidth="1"/>
    <col min="13315" max="13315" width="6.875" customWidth="1"/>
    <col min="13316" max="13316" width="9.25" customWidth="1"/>
    <col min="13317" max="13324" width="8.5" customWidth="1"/>
    <col min="13325" max="13325" width="8.75" customWidth="1"/>
    <col min="13569" max="13569" width="3.5" customWidth="1"/>
    <col min="13570" max="13570" width="5" customWidth="1"/>
    <col min="13571" max="13571" width="6.875" customWidth="1"/>
    <col min="13572" max="13572" width="9.25" customWidth="1"/>
    <col min="13573" max="13580" width="8.5" customWidth="1"/>
    <col min="13581" max="13581" width="8.75" customWidth="1"/>
    <col min="13825" max="13825" width="3.5" customWidth="1"/>
    <col min="13826" max="13826" width="5" customWidth="1"/>
    <col min="13827" max="13827" width="6.875" customWidth="1"/>
    <col min="13828" max="13828" width="9.25" customWidth="1"/>
    <col min="13829" max="13836" width="8.5" customWidth="1"/>
    <col min="13837" max="13837" width="8.75" customWidth="1"/>
    <col min="14081" max="14081" width="3.5" customWidth="1"/>
    <col min="14082" max="14082" width="5" customWidth="1"/>
    <col min="14083" max="14083" width="6.875" customWidth="1"/>
    <col min="14084" max="14084" width="9.25" customWidth="1"/>
    <col min="14085" max="14092" width="8.5" customWidth="1"/>
    <col min="14093" max="14093" width="8.75" customWidth="1"/>
    <col min="14337" max="14337" width="3.5" customWidth="1"/>
    <col min="14338" max="14338" width="5" customWidth="1"/>
    <col min="14339" max="14339" width="6.875" customWidth="1"/>
    <col min="14340" max="14340" width="9.25" customWidth="1"/>
    <col min="14341" max="14348" width="8.5" customWidth="1"/>
    <col min="14349" max="14349" width="8.75" customWidth="1"/>
    <col min="14593" max="14593" width="3.5" customWidth="1"/>
    <col min="14594" max="14594" width="5" customWidth="1"/>
    <col min="14595" max="14595" width="6.875" customWidth="1"/>
    <col min="14596" max="14596" width="9.25" customWidth="1"/>
    <col min="14597" max="14604" width="8.5" customWidth="1"/>
    <col min="14605" max="14605" width="8.75" customWidth="1"/>
    <col min="14849" max="14849" width="3.5" customWidth="1"/>
    <col min="14850" max="14850" width="5" customWidth="1"/>
    <col min="14851" max="14851" width="6.875" customWidth="1"/>
    <col min="14852" max="14852" width="9.25" customWidth="1"/>
    <col min="14853" max="14860" width="8.5" customWidth="1"/>
    <col min="14861" max="14861" width="8.75" customWidth="1"/>
    <col min="15105" max="15105" width="3.5" customWidth="1"/>
    <col min="15106" max="15106" width="5" customWidth="1"/>
    <col min="15107" max="15107" width="6.875" customWidth="1"/>
    <col min="15108" max="15108" width="9.25" customWidth="1"/>
    <col min="15109" max="15116" width="8.5" customWidth="1"/>
    <col min="15117" max="15117" width="8.75" customWidth="1"/>
    <col min="15361" max="15361" width="3.5" customWidth="1"/>
    <col min="15362" max="15362" width="5" customWidth="1"/>
    <col min="15363" max="15363" width="6.875" customWidth="1"/>
    <col min="15364" max="15364" width="9.25" customWidth="1"/>
    <col min="15365" max="15372" width="8.5" customWidth="1"/>
    <col min="15373" max="15373" width="8.75" customWidth="1"/>
    <col min="15617" max="15617" width="3.5" customWidth="1"/>
    <col min="15618" max="15618" width="5" customWidth="1"/>
    <col min="15619" max="15619" width="6.875" customWidth="1"/>
    <col min="15620" max="15620" width="9.25" customWidth="1"/>
    <col min="15621" max="15628" width="8.5" customWidth="1"/>
    <col min="15629" max="15629" width="8.75" customWidth="1"/>
    <col min="15873" max="15873" width="3.5" customWidth="1"/>
    <col min="15874" max="15874" width="5" customWidth="1"/>
    <col min="15875" max="15875" width="6.875" customWidth="1"/>
    <col min="15876" max="15876" width="9.25" customWidth="1"/>
    <col min="15877" max="15884" width="8.5" customWidth="1"/>
    <col min="15885" max="15885" width="8.75" customWidth="1"/>
    <col min="16129" max="16129" width="3.5" customWidth="1"/>
    <col min="16130" max="16130" width="5" customWidth="1"/>
    <col min="16131" max="16131" width="6.875" customWidth="1"/>
    <col min="16132" max="16132" width="9.25" customWidth="1"/>
    <col min="16133" max="16140" width="8.5" customWidth="1"/>
    <col min="16141" max="16141" width="8.75" customWidth="1"/>
  </cols>
  <sheetData>
    <row r="1" spans="2:12" ht="25.15" customHeight="1">
      <c r="L1" s="140" t="s">
        <v>208</v>
      </c>
    </row>
    <row r="2" spans="2:12" ht="18" customHeight="1">
      <c r="C2" s="177" t="s">
        <v>290</v>
      </c>
      <c r="D2" s="177"/>
      <c r="E2" s="177"/>
      <c r="F2" s="177"/>
      <c r="G2" s="177"/>
      <c r="H2" s="177"/>
      <c r="I2" s="177"/>
      <c r="J2" s="177"/>
      <c r="K2" s="177"/>
      <c r="L2" s="177"/>
    </row>
    <row r="3" spans="2:12" ht="17.25">
      <c r="C3" s="48"/>
      <c r="D3" s="48"/>
      <c r="E3" s="48"/>
      <c r="F3" s="48"/>
      <c r="G3" s="48"/>
      <c r="H3" s="48"/>
      <c r="I3" s="48"/>
      <c r="J3" s="48"/>
      <c r="K3" s="48"/>
    </row>
    <row r="5" spans="2:12" ht="14.25">
      <c r="B5" s="53" t="s">
        <v>210</v>
      </c>
      <c r="D5" s="53"/>
      <c r="E5" s="53"/>
      <c r="F5" s="53"/>
      <c r="G5" s="53"/>
      <c r="H5" s="53"/>
      <c r="I5" s="53"/>
      <c r="J5" s="53"/>
      <c r="K5" s="53"/>
    </row>
    <row r="6" spans="2:12" s="2" customFormat="1" ht="12.75">
      <c r="C6" s="196"/>
      <c r="D6" s="196"/>
      <c r="E6" s="196"/>
      <c r="F6" s="196"/>
      <c r="G6" s="196"/>
      <c r="H6" s="196"/>
      <c r="I6" s="196"/>
      <c r="J6" s="196"/>
      <c r="K6" s="196"/>
    </row>
    <row r="7" spans="2:12" s="2" customFormat="1" ht="12.75">
      <c r="C7" s="2" t="s">
        <v>211</v>
      </c>
    </row>
    <row r="8" spans="2:12" s="2" customFormat="1" ht="12.75">
      <c r="C8" s="3" t="s">
        <v>6</v>
      </c>
      <c r="D8" s="2" t="s">
        <v>3</v>
      </c>
    </row>
    <row r="9" spans="2:12" s="2" customFormat="1" ht="18" customHeight="1"/>
    <row r="10" spans="2:12" s="2" customFormat="1" ht="12.75">
      <c r="C10" s="2" t="s">
        <v>212</v>
      </c>
    </row>
    <row r="11" spans="2:12" s="2" customFormat="1" ht="12.75">
      <c r="C11" s="3" t="s">
        <v>6</v>
      </c>
      <c r="D11" s="2" t="s">
        <v>3</v>
      </c>
    </row>
    <row r="12" spans="2:12" s="2" customFormat="1" ht="18" customHeight="1">
      <c r="C12" s="3"/>
    </row>
    <row r="13" spans="2:12" s="2" customFormat="1" ht="12.75">
      <c r="C13" s="2" t="s">
        <v>213</v>
      </c>
    </row>
    <row r="14" spans="2:12" s="2" customFormat="1" ht="12.75">
      <c r="C14" s="3" t="s">
        <v>6</v>
      </c>
      <c r="D14" s="2" t="s">
        <v>214</v>
      </c>
    </row>
    <row r="15" spans="2:12" s="2" customFormat="1" ht="12.75">
      <c r="C15" s="3" t="s">
        <v>6</v>
      </c>
      <c r="D15" s="2" t="s">
        <v>291</v>
      </c>
    </row>
    <row r="16" spans="2:12" s="2" customFormat="1" ht="12.75">
      <c r="C16" s="2" t="s">
        <v>292</v>
      </c>
      <c r="D16" s="2" t="s">
        <v>12</v>
      </c>
    </row>
    <row r="17" spans="2:11" s="2" customFormat="1" ht="12.75">
      <c r="D17" s="2" t="s">
        <v>13</v>
      </c>
    </row>
    <row r="18" spans="2:11" s="2" customFormat="1" ht="18" customHeight="1">
      <c r="C18" s="3"/>
    </row>
    <row r="19" spans="2:11" s="2" customFormat="1" ht="12.75">
      <c r="C19" s="2" t="s">
        <v>217</v>
      </c>
    </row>
    <row r="20" spans="2:11" s="2" customFormat="1" ht="12.75">
      <c r="C20" s="3" t="s">
        <v>293</v>
      </c>
      <c r="D20" s="2" t="s">
        <v>15</v>
      </c>
      <c r="F20" s="2" t="s">
        <v>3</v>
      </c>
    </row>
    <row r="21" spans="2:11" s="2" customFormat="1" ht="12.75">
      <c r="C21" s="3" t="s">
        <v>293</v>
      </c>
      <c r="D21" s="2" t="s">
        <v>294</v>
      </c>
      <c r="F21" s="2" t="s">
        <v>218</v>
      </c>
    </row>
    <row r="22" spans="2:11" s="2" customFormat="1" ht="12.75">
      <c r="C22" s="3"/>
      <c r="F22" s="2" t="s">
        <v>219</v>
      </c>
    </row>
    <row r="23" spans="2:11" s="2" customFormat="1" ht="12.75">
      <c r="C23" s="3"/>
      <c r="F23" s="2" t="s">
        <v>220</v>
      </c>
    </row>
    <row r="24" spans="2:11" s="2" customFormat="1" ht="12.75">
      <c r="C24" s="3" t="s">
        <v>293</v>
      </c>
      <c r="D24" s="2" t="s">
        <v>295</v>
      </c>
      <c r="F24" s="2" t="s">
        <v>296</v>
      </c>
    </row>
    <row r="25" spans="2:11" s="2" customFormat="1" ht="12.75">
      <c r="F25" s="2" t="s">
        <v>279</v>
      </c>
    </row>
    <row r="26" spans="2:11" s="2" customFormat="1" ht="12.75">
      <c r="F26" s="2" t="s">
        <v>27</v>
      </c>
    </row>
    <row r="27" spans="2:11" s="2" customFormat="1" ht="18" customHeight="1"/>
    <row r="28" spans="2:11" s="60" customFormat="1" ht="14.25">
      <c r="B28" s="53" t="s">
        <v>221</v>
      </c>
      <c r="C28"/>
      <c r="D28" s="53"/>
      <c r="E28" s="53"/>
      <c r="F28" s="53"/>
      <c r="G28" s="53"/>
      <c r="H28" s="53"/>
      <c r="I28" s="53"/>
      <c r="J28" s="53"/>
      <c r="K28" s="53"/>
    </row>
    <row r="29" spans="2:11" s="2" customFormat="1" ht="12.75"/>
    <row r="30" spans="2:11" s="2" customFormat="1" ht="12.75">
      <c r="C30" s="196" t="s">
        <v>3</v>
      </c>
      <c r="D30" s="196"/>
      <c r="E30" s="196"/>
      <c r="F30" s="196"/>
      <c r="G30" s="196"/>
      <c r="H30" s="196"/>
      <c r="I30" s="196"/>
      <c r="J30" s="196"/>
      <c r="K30" s="196"/>
    </row>
    <row r="31" spans="2:11" s="2" customFormat="1" ht="18" customHeight="1">
      <c r="C31" s="8"/>
      <c r="D31" s="8"/>
      <c r="E31" s="8"/>
      <c r="F31" s="8"/>
      <c r="G31" s="8"/>
      <c r="H31" s="8"/>
      <c r="I31" s="8"/>
      <c r="J31" s="8"/>
      <c r="K31" s="8"/>
    </row>
    <row r="32" spans="2:11" ht="14.25">
      <c r="B32" s="53" t="s">
        <v>222</v>
      </c>
      <c r="D32" s="53"/>
      <c r="E32" s="53"/>
      <c r="F32" s="53"/>
      <c r="G32" s="53"/>
      <c r="H32" s="53"/>
      <c r="I32" s="53"/>
      <c r="J32" s="53"/>
      <c r="K32" s="53"/>
    </row>
    <row r="33" spans="2:15" s="2" customFormat="1" ht="12.75">
      <c r="C33" s="8"/>
      <c r="D33" s="8"/>
      <c r="E33" s="8"/>
      <c r="F33" s="8"/>
      <c r="G33" s="8"/>
      <c r="H33" s="8"/>
      <c r="I33" s="8"/>
      <c r="J33" s="8"/>
      <c r="K33" s="8"/>
    </row>
    <row r="34" spans="2:15" s="2" customFormat="1" ht="12.75">
      <c r="C34" s="196" t="s">
        <v>280</v>
      </c>
      <c r="D34" s="196"/>
      <c r="E34" s="196"/>
      <c r="F34" s="196"/>
      <c r="G34" s="196"/>
      <c r="H34" s="196"/>
      <c r="I34" s="196"/>
      <c r="J34" s="196"/>
      <c r="K34" s="196"/>
    </row>
    <row r="35" spans="2:15" s="2" customFormat="1" ht="12.75">
      <c r="C35" s="2" t="s">
        <v>297</v>
      </c>
    </row>
    <row r="36" spans="2:15" s="2" customFormat="1" ht="12.75"/>
    <row r="37" spans="2:15" ht="24.75" customHeight="1">
      <c r="B37" s="54" t="s">
        <v>224</v>
      </c>
      <c r="D37" s="54"/>
      <c r="E37" s="54"/>
      <c r="F37" s="54"/>
      <c r="G37" s="54"/>
      <c r="H37" s="54"/>
      <c r="I37" s="54"/>
      <c r="J37" s="54"/>
      <c r="K37" s="54"/>
    </row>
    <row r="38" spans="2:15" s="4" customFormat="1" ht="16.5" customHeight="1">
      <c r="C38" s="207" t="s">
        <v>298</v>
      </c>
      <c r="D38" s="207"/>
      <c r="E38" s="207"/>
      <c r="F38" s="207"/>
      <c r="G38" s="207"/>
      <c r="H38" s="207"/>
      <c r="I38" s="207"/>
      <c r="J38" s="207"/>
      <c r="K38" s="207"/>
    </row>
    <row r="39" spans="2:15" s="2" customFormat="1" ht="14.25" customHeight="1">
      <c r="C39" s="52" t="s">
        <v>299</v>
      </c>
      <c r="D39" s="16"/>
      <c r="E39" s="16"/>
      <c r="F39" s="16"/>
      <c r="G39" s="16"/>
      <c r="H39" s="16"/>
      <c r="I39" s="16"/>
      <c r="J39" s="16"/>
      <c r="K39" s="16"/>
      <c r="L39" s="16"/>
    </row>
    <row r="40" spans="2:15" s="2" customFormat="1" ht="15" customHeight="1">
      <c r="C40" s="2" t="s">
        <v>300</v>
      </c>
    </row>
    <row r="41" spans="2:15" s="2" customFormat="1" ht="12.75">
      <c r="C41" s="52" t="s">
        <v>301</v>
      </c>
    </row>
    <row r="42" spans="2:15" s="2" customFormat="1" ht="12.75">
      <c r="C42" s="2" t="s">
        <v>302</v>
      </c>
    </row>
    <row r="43" spans="2:15" s="2" customFormat="1" ht="12.75">
      <c r="C43" s="61"/>
      <c r="D43" s="61"/>
      <c r="E43" s="61"/>
      <c r="F43" s="61"/>
      <c r="G43" s="61"/>
      <c r="H43" s="61"/>
      <c r="I43" s="61"/>
      <c r="J43" s="61"/>
      <c r="K43" s="61"/>
    </row>
    <row r="44" spans="2:15" ht="14.25">
      <c r="B44" s="53" t="s">
        <v>234</v>
      </c>
      <c r="D44" s="53"/>
      <c r="E44" s="53"/>
      <c r="F44" s="53"/>
      <c r="G44" s="53"/>
      <c r="H44" s="53"/>
      <c r="I44" s="53"/>
      <c r="J44" s="53"/>
      <c r="K44" s="53"/>
    </row>
    <row r="45" spans="2:15" s="2" customFormat="1" ht="12.75"/>
    <row r="46" spans="2:15" s="2" customFormat="1" ht="12.75">
      <c r="C46" s="2" t="s">
        <v>149</v>
      </c>
    </row>
    <row r="47" spans="2:15" s="2" customFormat="1" ht="12.75">
      <c r="L47" s="3" t="s">
        <v>170</v>
      </c>
    </row>
    <row r="48" spans="2:15" s="2" customFormat="1" ht="12.75">
      <c r="C48" s="165" t="s">
        <v>151</v>
      </c>
      <c r="D48" s="165"/>
      <c r="E48" s="165" t="s">
        <v>152</v>
      </c>
      <c r="F48" s="165"/>
      <c r="G48" s="165" t="s">
        <v>153</v>
      </c>
      <c r="H48" s="165"/>
      <c r="I48" s="165" t="s">
        <v>154</v>
      </c>
      <c r="J48" s="165"/>
      <c r="K48" s="165" t="s">
        <v>155</v>
      </c>
      <c r="L48" s="165"/>
      <c r="O48" s="2" t="s">
        <v>303</v>
      </c>
    </row>
    <row r="49" spans="2:15" s="2" customFormat="1" ht="12.75">
      <c r="C49" s="200" t="s">
        <v>156</v>
      </c>
      <c r="D49" s="200"/>
      <c r="E49" s="166">
        <v>62434977</v>
      </c>
      <c r="F49" s="166"/>
      <c r="G49" s="166"/>
      <c r="H49" s="166"/>
      <c r="I49" s="166"/>
      <c r="J49" s="166"/>
      <c r="K49" s="166">
        <f>E49+G49-I49</f>
        <v>62434977</v>
      </c>
      <c r="L49" s="166"/>
      <c r="O49" s="2" t="s">
        <v>304</v>
      </c>
    </row>
    <row r="50" spans="2:15" s="2" customFormat="1" ht="12.75">
      <c r="C50" s="200" t="s">
        <v>157</v>
      </c>
      <c r="D50" s="200"/>
      <c r="E50" s="166">
        <v>75560406</v>
      </c>
      <c r="F50" s="166"/>
      <c r="G50" s="166">
        <v>6607805</v>
      </c>
      <c r="H50" s="166"/>
      <c r="I50" s="166">
        <v>17642087</v>
      </c>
      <c r="J50" s="166"/>
      <c r="K50" s="166">
        <f>E50+G50-I50</f>
        <v>64526124</v>
      </c>
      <c r="L50" s="166"/>
    </row>
    <row r="51" spans="2:15" s="2" customFormat="1" ht="12.75">
      <c r="C51" s="200"/>
      <c r="D51" s="200"/>
      <c r="E51" s="166"/>
      <c r="F51" s="166"/>
      <c r="G51" s="166"/>
      <c r="H51" s="166"/>
      <c r="I51" s="166"/>
      <c r="J51" s="166"/>
      <c r="K51" s="166"/>
      <c r="L51" s="166"/>
    </row>
    <row r="52" spans="2:15" s="2" customFormat="1" ht="12.75">
      <c r="C52" s="200"/>
      <c r="D52" s="200"/>
      <c r="E52" s="166"/>
      <c r="F52" s="166"/>
      <c r="G52" s="166"/>
      <c r="H52" s="166"/>
      <c r="I52" s="166"/>
      <c r="J52" s="166"/>
      <c r="K52" s="166"/>
      <c r="L52" s="166"/>
    </row>
    <row r="53" spans="2:15" s="2" customFormat="1" ht="12.75">
      <c r="C53" s="165" t="s">
        <v>158</v>
      </c>
      <c r="D53" s="165"/>
      <c r="E53" s="166">
        <f>SUM(E49:F52)</f>
        <v>137995383</v>
      </c>
      <c r="F53" s="166"/>
      <c r="G53" s="166">
        <f>SUM(G49:H52)</f>
        <v>6607805</v>
      </c>
      <c r="H53" s="166"/>
      <c r="I53" s="166">
        <f>SUM(I49:J52)</f>
        <v>17642087</v>
      </c>
      <c r="J53" s="166"/>
      <c r="K53" s="166">
        <f>SUM(K49:L52)</f>
        <v>126961101</v>
      </c>
      <c r="L53" s="166"/>
    </row>
    <row r="54" spans="2:15" s="2" customFormat="1" ht="12.75"/>
    <row r="55" spans="2:15" s="2" customFormat="1" ht="12.75"/>
    <row r="56" spans="2:15" ht="14.25" customHeight="1">
      <c r="B56" s="5" t="s">
        <v>305</v>
      </c>
      <c r="D56" s="5"/>
      <c r="E56" s="5"/>
      <c r="F56" s="5"/>
      <c r="G56" s="5"/>
      <c r="H56" s="5"/>
      <c r="I56" s="5"/>
      <c r="J56" s="5"/>
      <c r="K56" s="5"/>
    </row>
    <row r="57" spans="2:15" ht="15.75" customHeight="1">
      <c r="B57" s="62"/>
      <c r="D57" s="5"/>
      <c r="E57" s="5"/>
      <c r="F57" s="5"/>
      <c r="G57" s="5"/>
      <c r="H57" s="5"/>
      <c r="I57" s="5"/>
      <c r="J57" s="5"/>
      <c r="K57" s="5"/>
    </row>
    <row r="58" spans="2:15" s="2" customFormat="1" ht="14.25" customHeight="1">
      <c r="C58" s="57" t="s">
        <v>3</v>
      </c>
    </row>
    <row r="59" spans="2:15" s="2" customFormat="1" ht="12.75" hidden="1">
      <c r="E59" s="57"/>
      <c r="F59" s="57"/>
      <c r="G59" s="57"/>
      <c r="H59" s="57"/>
      <c r="I59" s="57"/>
      <c r="J59" s="57"/>
      <c r="K59" s="57"/>
    </row>
    <row r="60" spans="2:15" s="2" customFormat="1" ht="12.75" hidden="1">
      <c r="B60" s="1" t="s">
        <v>238</v>
      </c>
      <c r="C60" s="57"/>
      <c r="D60" s="57"/>
      <c r="E60" s="57"/>
      <c r="F60" s="57"/>
      <c r="G60" s="57"/>
      <c r="H60" s="57"/>
      <c r="I60" s="57"/>
      <c r="J60" s="57"/>
      <c r="K60" s="57"/>
    </row>
    <row r="61" spans="2:15" s="2" customFormat="1" ht="12.75" hidden="1">
      <c r="C61" s="58"/>
      <c r="D61" s="58"/>
      <c r="E61" s="58"/>
      <c r="F61" s="58"/>
      <c r="G61" s="58"/>
      <c r="H61" s="58"/>
      <c r="I61" s="58"/>
      <c r="J61" s="58"/>
      <c r="K61" s="58"/>
    </row>
    <row r="62" spans="2:15" s="2" customFormat="1" ht="12.75" hidden="1">
      <c r="C62" s="58"/>
      <c r="D62" s="58"/>
      <c r="E62" s="58"/>
      <c r="F62" s="58"/>
      <c r="G62" s="58"/>
      <c r="H62" s="58"/>
      <c r="I62" s="58"/>
      <c r="J62" s="58"/>
      <c r="K62" s="58"/>
    </row>
    <row r="63" spans="2:15" s="2" customFormat="1" ht="12.75" hidden="1">
      <c r="C63" s="58"/>
      <c r="D63" s="58"/>
      <c r="E63" s="58"/>
      <c r="F63" s="58"/>
      <c r="G63" s="58"/>
      <c r="H63" s="58"/>
      <c r="I63" s="58"/>
      <c r="J63" s="58"/>
      <c r="K63" s="58"/>
    </row>
    <row r="64" spans="2:15" s="2" customFormat="1" ht="12.75">
      <c r="C64" s="58"/>
      <c r="D64" s="58"/>
      <c r="E64" s="58"/>
      <c r="F64" s="58"/>
      <c r="G64" s="58"/>
      <c r="H64" s="58"/>
      <c r="I64" s="58"/>
      <c r="J64" s="58"/>
      <c r="K64" s="58"/>
    </row>
    <row r="65" spans="2:13" s="2" customFormat="1" ht="12.75"/>
    <row r="66" spans="2:13" ht="14.25">
      <c r="B66" s="53" t="s">
        <v>241</v>
      </c>
      <c r="D66" s="53"/>
      <c r="E66" s="53"/>
      <c r="F66" s="53"/>
      <c r="G66" s="53"/>
      <c r="H66" s="53"/>
      <c r="I66" s="53"/>
      <c r="J66" s="53"/>
      <c r="K66" s="53"/>
    </row>
    <row r="67" spans="2:13" s="2" customFormat="1" ht="7.5" customHeight="1"/>
    <row r="68" spans="2:13" s="2" customFormat="1" ht="3" customHeight="1"/>
    <row r="69" spans="2:13" s="2" customFormat="1" ht="12.75">
      <c r="C69" s="2" t="s">
        <v>242</v>
      </c>
    </row>
    <row r="70" spans="2:13" s="2" customFormat="1" ht="13.5" customHeight="1">
      <c r="D70" s="2" t="s">
        <v>162</v>
      </c>
      <c r="G70" s="188">
        <v>0</v>
      </c>
      <c r="H70" s="188"/>
      <c r="I70" s="2" t="s">
        <v>163</v>
      </c>
    </row>
    <row r="71" spans="2:13" s="2" customFormat="1" ht="14.25" customHeight="1" thickBot="1">
      <c r="D71" s="2" t="s">
        <v>164</v>
      </c>
      <c r="G71" s="189">
        <v>0</v>
      </c>
      <c r="H71" s="189"/>
      <c r="I71" s="2" t="s">
        <v>163</v>
      </c>
    </row>
    <row r="72" spans="2:13" s="2" customFormat="1" ht="13.5" customHeight="1">
      <c r="D72" s="13"/>
      <c r="E72" s="13" t="s">
        <v>165</v>
      </c>
      <c r="F72" s="13"/>
      <c r="G72" s="201">
        <f>SUM(G70:H71)</f>
        <v>0</v>
      </c>
      <c r="H72" s="201"/>
      <c r="I72" s="2" t="s">
        <v>163</v>
      </c>
    </row>
    <row r="73" spans="2:13" s="2" customFormat="1" ht="6.75" customHeight="1"/>
    <row r="74" spans="2:13" s="2" customFormat="1" ht="6" customHeight="1"/>
    <row r="75" spans="2:13" s="2" customFormat="1" ht="12.75">
      <c r="C75" s="2" t="s">
        <v>243</v>
      </c>
      <c r="L75" s="194" t="s">
        <v>3</v>
      </c>
      <c r="M75" s="194"/>
    </row>
    <row r="76" spans="2:13" s="2" customFormat="1" ht="12.75">
      <c r="D76" s="2" t="s">
        <v>167</v>
      </c>
      <c r="G76" s="3"/>
      <c r="H76" s="3"/>
      <c r="I76" s="188">
        <v>0</v>
      </c>
      <c r="J76" s="188"/>
      <c r="K76" s="2" t="s">
        <v>163</v>
      </c>
    </row>
    <row r="77" spans="2:13" s="2" customFormat="1" thickBot="1">
      <c r="D77" s="202" t="s">
        <v>244</v>
      </c>
      <c r="E77" s="202"/>
      <c r="F77" s="202"/>
      <c r="G77" s="202"/>
      <c r="H77" s="202"/>
      <c r="I77" s="189">
        <v>0</v>
      </c>
      <c r="J77" s="189"/>
      <c r="K77" s="2" t="s">
        <v>163</v>
      </c>
    </row>
    <row r="78" spans="2:13" s="2" customFormat="1" ht="12.75">
      <c r="D78" s="13"/>
      <c r="E78" s="13" t="s">
        <v>165</v>
      </c>
      <c r="F78" s="13"/>
      <c r="G78" s="13"/>
      <c r="H78" s="12"/>
      <c r="I78" s="201">
        <f>SUM(I76:J77)</f>
        <v>0</v>
      </c>
      <c r="J78" s="201"/>
      <c r="K78" s="2" t="s">
        <v>163</v>
      </c>
    </row>
    <row r="79" spans="2:13" s="2" customFormat="1" ht="6" customHeight="1"/>
    <row r="80" spans="2:13" s="2" customFormat="1" ht="12.75"/>
    <row r="81" spans="2:15" s="2" customFormat="1" ht="12.75"/>
    <row r="82" spans="2:15" ht="14.25">
      <c r="B82" s="53" t="s">
        <v>306</v>
      </c>
      <c r="D82" s="53"/>
      <c r="E82" s="53"/>
      <c r="F82" s="53"/>
      <c r="G82" s="53"/>
      <c r="H82" s="53"/>
      <c r="I82" s="53"/>
      <c r="J82" s="53"/>
      <c r="K82" s="53"/>
    </row>
    <row r="83" spans="2:15">
      <c r="C83" s="11" t="s">
        <v>246</v>
      </c>
    </row>
    <row r="84" spans="2:15" s="2" customFormat="1" ht="7.5" customHeight="1"/>
    <row r="85" spans="2:15" s="2" customFormat="1" ht="12.75">
      <c r="C85" s="2" t="s">
        <v>247</v>
      </c>
    </row>
    <row r="86" spans="2:15" s="2" customFormat="1" ht="12.75">
      <c r="J86" s="3" t="s">
        <v>170</v>
      </c>
    </row>
    <row r="87" spans="2:15" s="2" customFormat="1" ht="12.75">
      <c r="C87" s="165"/>
      <c r="D87" s="165"/>
      <c r="E87" s="165" t="s">
        <v>171</v>
      </c>
      <c r="F87" s="165"/>
      <c r="G87" s="165" t="s">
        <v>172</v>
      </c>
      <c r="H87" s="165"/>
      <c r="I87" s="165" t="s">
        <v>155</v>
      </c>
      <c r="J87" s="165"/>
    </row>
    <row r="88" spans="2:15" s="2" customFormat="1" ht="12.75">
      <c r="C88" s="200" t="s">
        <v>173</v>
      </c>
      <c r="D88" s="200"/>
      <c r="E88" s="166">
        <v>496172448</v>
      </c>
      <c r="F88" s="166"/>
      <c r="G88" s="166">
        <v>431646324</v>
      </c>
      <c r="H88" s="166"/>
      <c r="I88" s="166">
        <f>E88-G88</f>
        <v>64526124</v>
      </c>
      <c r="J88" s="166"/>
      <c r="O88" s="2" t="s">
        <v>307</v>
      </c>
    </row>
    <row r="89" spans="2:15" s="2" customFormat="1" ht="12.75">
      <c r="C89" s="200" t="s">
        <v>157</v>
      </c>
      <c r="D89" s="200"/>
      <c r="E89" s="166">
        <v>90362922</v>
      </c>
      <c r="F89" s="166"/>
      <c r="G89" s="166">
        <v>88770586</v>
      </c>
      <c r="H89" s="166"/>
      <c r="I89" s="166">
        <f t="shared" ref="I89:I94" si="0">E89-G89</f>
        <v>1592336</v>
      </c>
      <c r="J89" s="166"/>
    </row>
    <row r="90" spans="2:15" s="2" customFormat="1" ht="12.75">
      <c r="C90" s="200" t="s">
        <v>175</v>
      </c>
      <c r="D90" s="200"/>
      <c r="E90" s="166">
        <v>31238621</v>
      </c>
      <c r="F90" s="166"/>
      <c r="G90" s="166">
        <v>30543903</v>
      </c>
      <c r="H90" s="166"/>
      <c r="I90" s="166">
        <f t="shared" si="0"/>
        <v>694718</v>
      </c>
      <c r="J90" s="166"/>
    </row>
    <row r="91" spans="2:15" s="2" customFormat="1" ht="12.75">
      <c r="C91" s="200" t="s">
        <v>176</v>
      </c>
      <c r="D91" s="200"/>
      <c r="E91" s="166">
        <v>7117425</v>
      </c>
      <c r="F91" s="166"/>
      <c r="G91" s="166">
        <v>5658453</v>
      </c>
      <c r="H91" s="166"/>
      <c r="I91" s="166">
        <f t="shared" si="0"/>
        <v>1458972</v>
      </c>
      <c r="J91" s="166"/>
    </row>
    <row r="92" spans="2:15" s="2" customFormat="1" ht="12.75">
      <c r="C92" s="200" t="s">
        <v>250</v>
      </c>
      <c r="D92" s="200"/>
      <c r="E92" s="166">
        <v>13812934</v>
      </c>
      <c r="F92" s="166"/>
      <c r="G92" s="166">
        <v>9881870</v>
      </c>
      <c r="H92" s="166"/>
      <c r="I92" s="166">
        <f t="shared" si="0"/>
        <v>3931064</v>
      </c>
      <c r="J92" s="166"/>
    </row>
    <row r="93" spans="2:15" s="2" customFormat="1" ht="12.75">
      <c r="C93" s="200" t="s">
        <v>178</v>
      </c>
      <c r="D93" s="200"/>
      <c r="E93" s="166">
        <v>29995512</v>
      </c>
      <c r="F93" s="166"/>
      <c r="G93" s="166">
        <v>25087901</v>
      </c>
      <c r="H93" s="166"/>
      <c r="I93" s="166">
        <f t="shared" si="0"/>
        <v>4907611</v>
      </c>
      <c r="J93" s="166"/>
    </row>
    <row r="94" spans="2:15" s="2" customFormat="1" ht="12.75" hidden="1">
      <c r="C94" s="200"/>
      <c r="D94" s="200"/>
      <c r="E94" s="166"/>
      <c r="F94" s="166"/>
      <c r="G94" s="166"/>
      <c r="H94" s="166"/>
      <c r="I94" s="166">
        <f t="shared" si="0"/>
        <v>0</v>
      </c>
      <c r="J94" s="166"/>
    </row>
    <row r="95" spans="2:15" s="2" customFormat="1" ht="12.75">
      <c r="C95" s="174"/>
      <c r="D95" s="175"/>
      <c r="E95" s="166"/>
      <c r="F95" s="166"/>
      <c r="G95" s="166"/>
      <c r="H95" s="166"/>
      <c r="I95" s="166"/>
      <c r="J95" s="166"/>
    </row>
    <row r="96" spans="2:15" s="2" customFormat="1" ht="12.75">
      <c r="C96" s="165" t="s">
        <v>158</v>
      </c>
      <c r="D96" s="165"/>
      <c r="E96" s="166">
        <f>SUM(E88:F94)</f>
        <v>668699862</v>
      </c>
      <c r="F96" s="166"/>
      <c r="G96" s="166">
        <f>SUM(G88:H94)</f>
        <v>591589037</v>
      </c>
      <c r="H96" s="166"/>
      <c r="I96" s="166">
        <f>SUM(I88:J94)</f>
        <v>77110825</v>
      </c>
      <c r="J96" s="166"/>
    </row>
    <row r="97" spans="2:13" s="2" customFormat="1" ht="13.5" customHeight="1"/>
    <row r="98" spans="2:13" s="2" customFormat="1" ht="13.5" customHeight="1"/>
    <row r="99" spans="2:13" ht="17.25" customHeight="1">
      <c r="B99" s="53" t="s">
        <v>251</v>
      </c>
      <c r="D99" s="53"/>
      <c r="E99" s="53"/>
      <c r="F99" s="53"/>
      <c r="G99" s="53"/>
      <c r="H99" s="53"/>
      <c r="I99" s="53"/>
      <c r="J99" s="53"/>
      <c r="K99" s="53"/>
    </row>
    <row r="100" spans="2:13">
      <c r="C100" s="11" t="s">
        <v>246</v>
      </c>
    </row>
    <row r="101" spans="2:13" s="2" customFormat="1" ht="6.75" customHeight="1"/>
    <row r="102" spans="2:13" s="2" customFormat="1" ht="12.75">
      <c r="C102" s="2" t="s">
        <v>252</v>
      </c>
    </row>
    <row r="103" spans="2:13" s="2" customFormat="1" ht="12.75">
      <c r="K103" s="3" t="s">
        <v>170</v>
      </c>
    </row>
    <row r="104" spans="2:13" s="2" customFormat="1" ht="12.75">
      <c r="C104" s="170"/>
      <c r="D104" s="171"/>
      <c r="E104" s="170" t="s">
        <v>253</v>
      </c>
      <c r="F104" s="171"/>
      <c r="G104" s="170" t="s">
        <v>254</v>
      </c>
      <c r="H104" s="195"/>
      <c r="I104" s="171"/>
      <c r="J104" s="170" t="s">
        <v>255</v>
      </c>
      <c r="K104" s="171"/>
    </row>
    <row r="105" spans="2:13" s="2" customFormat="1" ht="12.75">
      <c r="C105" s="172"/>
      <c r="D105" s="173"/>
      <c r="E105" s="170"/>
      <c r="F105" s="171"/>
      <c r="G105" s="170"/>
      <c r="H105" s="195"/>
      <c r="I105" s="171"/>
      <c r="J105" s="170"/>
      <c r="K105" s="171"/>
      <c r="L105" s="196" t="s">
        <v>256</v>
      </c>
      <c r="M105" s="196"/>
    </row>
    <row r="106" spans="2:13" s="2" customFormat="1" ht="12.75">
      <c r="C106" s="172"/>
      <c r="D106" s="173"/>
      <c r="E106" s="170"/>
      <c r="F106" s="171"/>
      <c r="G106" s="170"/>
      <c r="H106" s="195"/>
      <c r="I106" s="171"/>
      <c r="J106" s="170"/>
      <c r="K106" s="171"/>
    </row>
    <row r="107" spans="2:13" s="2" customFormat="1" ht="12.75">
      <c r="C107" s="172"/>
      <c r="D107" s="173"/>
      <c r="E107" s="170"/>
      <c r="F107" s="171"/>
      <c r="G107" s="170"/>
      <c r="H107" s="195"/>
      <c r="I107" s="171"/>
      <c r="J107" s="170"/>
      <c r="K107" s="171"/>
    </row>
    <row r="108" spans="2:13" s="2" customFormat="1" ht="12.75">
      <c r="C108" s="170" t="s">
        <v>257</v>
      </c>
      <c r="D108" s="171"/>
      <c r="E108" s="170"/>
      <c r="F108" s="171"/>
      <c r="G108" s="170"/>
      <c r="H108" s="195"/>
      <c r="I108" s="171"/>
      <c r="J108" s="170"/>
      <c r="K108" s="171"/>
    </row>
    <row r="109" spans="2:13" s="2" customFormat="1" ht="12.75">
      <c r="C109" s="55"/>
      <c r="D109" s="55"/>
      <c r="E109" s="55"/>
      <c r="F109" s="55"/>
      <c r="G109" s="55"/>
      <c r="H109" s="55"/>
      <c r="I109" s="55"/>
      <c r="J109" s="55"/>
      <c r="K109" s="55"/>
    </row>
    <row r="110" spans="2:13" s="2" customFormat="1" ht="12.75">
      <c r="C110" s="55"/>
      <c r="D110" s="55"/>
      <c r="E110" s="55"/>
      <c r="F110" s="55"/>
      <c r="G110" s="55"/>
      <c r="H110" s="55"/>
      <c r="I110" s="55"/>
      <c r="J110" s="55"/>
      <c r="K110" s="55"/>
    </row>
    <row r="111" spans="2:13" ht="14.25">
      <c r="B111" s="53" t="s">
        <v>258</v>
      </c>
      <c r="D111" s="53"/>
      <c r="E111" s="53"/>
      <c r="F111" s="53"/>
      <c r="G111" s="53"/>
      <c r="H111" s="53"/>
      <c r="I111" s="53"/>
      <c r="J111" s="53"/>
      <c r="K111" s="53"/>
    </row>
    <row r="112" spans="2:13" s="2" customFormat="1" ht="7.5" customHeight="1"/>
    <row r="113" spans="2:13" s="2" customFormat="1" ht="12.75">
      <c r="C113" s="2" t="s">
        <v>259</v>
      </c>
    </row>
    <row r="114" spans="2:13" s="2" customFormat="1" ht="12.75">
      <c r="J114" s="3" t="s">
        <v>170</v>
      </c>
    </row>
    <row r="115" spans="2:13" s="2" customFormat="1" ht="12.75">
      <c r="C115" s="170" t="s">
        <v>260</v>
      </c>
      <c r="D115" s="171"/>
      <c r="E115" s="170" t="s">
        <v>261</v>
      </c>
      <c r="F115" s="171"/>
      <c r="G115" s="170" t="s">
        <v>262</v>
      </c>
      <c r="H115" s="171"/>
      <c r="I115" s="170" t="s">
        <v>263</v>
      </c>
      <c r="J115" s="171"/>
    </row>
    <row r="116" spans="2:13" s="2" customFormat="1" ht="12.75">
      <c r="C116" s="172"/>
      <c r="D116" s="173"/>
      <c r="E116" s="170"/>
      <c r="F116" s="171"/>
      <c r="G116" s="170"/>
      <c r="H116" s="171"/>
      <c r="I116" s="170"/>
      <c r="J116" s="171"/>
      <c r="L116" s="194" t="s">
        <v>3</v>
      </c>
      <c r="M116" s="194"/>
    </row>
    <row r="117" spans="2:13" s="2" customFormat="1" ht="12.75">
      <c r="C117" s="172"/>
      <c r="D117" s="173"/>
      <c r="E117" s="170"/>
      <c r="F117" s="171"/>
      <c r="G117" s="170"/>
      <c r="H117" s="171"/>
      <c r="I117" s="170"/>
      <c r="J117" s="171"/>
    </row>
    <row r="118" spans="2:13" s="2" customFormat="1" ht="12.75">
      <c r="C118" s="190"/>
      <c r="D118" s="191"/>
      <c r="E118" s="192"/>
      <c r="F118" s="193"/>
      <c r="G118" s="192"/>
      <c r="H118" s="193"/>
      <c r="I118" s="192"/>
      <c r="J118" s="193"/>
    </row>
    <row r="119" spans="2:13" s="2" customFormat="1" ht="13.5" customHeight="1">
      <c r="C119" s="170" t="s">
        <v>257</v>
      </c>
      <c r="D119" s="171"/>
      <c r="E119" s="170"/>
      <c r="F119" s="171"/>
      <c r="G119" s="170"/>
      <c r="H119" s="171"/>
      <c r="I119" s="170"/>
      <c r="J119" s="171"/>
    </row>
    <row r="120" spans="2:13" s="2" customFormat="1" ht="13.5" customHeight="1"/>
    <row r="121" spans="2:13" s="2" customFormat="1" ht="12.75"/>
    <row r="122" spans="2:13" ht="14.25">
      <c r="B122" s="53" t="s">
        <v>264</v>
      </c>
      <c r="C122" s="53"/>
      <c r="D122" s="53"/>
      <c r="E122" s="53"/>
      <c r="F122" s="53"/>
      <c r="G122" s="53"/>
      <c r="H122" s="53"/>
      <c r="I122" s="53"/>
      <c r="J122" s="53"/>
    </row>
    <row r="123" spans="2:13" s="2" customFormat="1" ht="7.5" customHeight="1"/>
    <row r="124" spans="2:13" s="2" customFormat="1" ht="12.75">
      <c r="C124" s="2" t="s">
        <v>265</v>
      </c>
    </row>
    <row r="125" spans="2:13" s="2" customFormat="1" ht="12.75"/>
    <row r="126" spans="2:13" s="2" customFormat="1" ht="12.75"/>
    <row r="127" spans="2:13" ht="14.25">
      <c r="B127" s="53" t="s">
        <v>266</v>
      </c>
      <c r="D127" s="53"/>
      <c r="E127" s="53"/>
      <c r="F127" s="53"/>
      <c r="G127" s="53"/>
      <c r="H127" s="53"/>
      <c r="I127" s="53"/>
      <c r="J127" s="53"/>
      <c r="K127" s="53"/>
    </row>
    <row r="128" spans="2:13" ht="14.25">
      <c r="B128" s="53" t="s">
        <v>195</v>
      </c>
      <c r="D128" s="53"/>
      <c r="E128" s="53"/>
      <c r="F128" s="53"/>
      <c r="G128" s="53"/>
      <c r="H128" s="53"/>
      <c r="I128" s="53"/>
      <c r="J128" s="53"/>
      <c r="K128" s="53"/>
    </row>
    <row r="129" spans="3:3" s="2" customFormat="1" ht="7.5" customHeight="1"/>
    <row r="130" spans="3:3" s="2" customFormat="1" ht="12.75">
      <c r="C130" s="63" t="s">
        <v>265</v>
      </c>
    </row>
    <row r="131" spans="3:3" s="2" customFormat="1" ht="12.75"/>
    <row r="132" spans="3:3" s="2" customFormat="1" ht="12.75"/>
    <row r="133" spans="3:3" s="2" customFormat="1" ht="12.75"/>
    <row r="134" spans="3:3" s="2" customFormat="1" ht="12.75"/>
    <row r="135" spans="3:3" s="2" customFormat="1" ht="12.75"/>
    <row r="136" spans="3:3" s="2" customFormat="1" ht="12.75"/>
    <row r="137" spans="3:3" s="2" customFormat="1" ht="12.75"/>
  </sheetData>
  <mergeCells count="125">
    <mergeCell ref="C2:L2"/>
    <mergeCell ref="C6:K6"/>
    <mergeCell ref="C30:K30"/>
    <mergeCell ref="C34:K34"/>
    <mergeCell ref="C38:K38"/>
    <mergeCell ref="C48:D48"/>
    <mergeCell ref="E48:F48"/>
    <mergeCell ref="G48:H48"/>
    <mergeCell ref="I48:J48"/>
    <mergeCell ref="K48:L48"/>
    <mergeCell ref="C49:D49"/>
    <mergeCell ref="E49:F49"/>
    <mergeCell ref="G49:H49"/>
    <mergeCell ref="I49:J49"/>
    <mergeCell ref="K49:L49"/>
    <mergeCell ref="C50:D50"/>
    <mergeCell ref="E50:F50"/>
    <mergeCell ref="G50:H50"/>
    <mergeCell ref="I50:J50"/>
    <mergeCell ref="K50:L50"/>
    <mergeCell ref="C51:D51"/>
    <mergeCell ref="E51:F51"/>
    <mergeCell ref="G51:H51"/>
    <mergeCell ref="I51:J51"/>
    <mergeCell ref="K51:L51"/>
    <mergeCell ref="C52:D52"/>
    <mergeCell ref="E52:F52"/>
    <mergeCell ref="G52:H52"/>
    <mergeCell ref="I52:J52"/>
    <mergeCell ref="K52:L52"/>
    <mergeCell ref="G71:H71"/>
    <mergeCell ref="G72:H72"/>
    <mergeCell ref="L75:M75"/>
    <mergeCell ref="I76:J76"/>
    <mergeCell ref="D77:H77"/>
    <mergeCell ref="I77:J77"/>
    <mergeCell ref="C53:D53"/>
    <mergeCell ref="E53:F53"/>
    <mergeCell ref="G53:H53"/>
    <mergeCell ref="I53:J53"/>
    <mergeCell ref="K53:L53"/>
    <mergeCell ref="G70:H70"/>
    <mergeCell ref="C89:D89"/>
    <mergeCell ref="E89:F89"/>
    <mergeCell ref="G89:H89"/>
    <mergeCell ref="I89:J89"/>
    <mergeCell ref="C90:D90"/>
    <mergeCell ref="E90:F90"/>
    <mergeCell ref="G90:H90"/>
    <mergeCell ref="I90:J90"/>
    <mergeCell ref="I78:J78"/>
    <mergeCell ref="C87:D87"/>
    <mergeCell ref="E87:F87"/>
    <mergeCell ref="G87:H87"/>
    <mergeCell ref="I87:J87"/>
    <mergeCell ref="C88:D88"/>
    <mergeCell ref="E88:F88"/>
    <mergeCell ref="G88:H88"/>
    <mergeCell ref="I88:J88"/>
    <mergeCell ref="C93:D93"/>
    <mergeCell ref="E93:F93"/>
    <mergeCell ref="G93:H93"/>
    <mergeCell ref="I93:J93"/>
    <mergeCell ref="C94:D94"/>
    <mergeCell ref="E94:F94"/>
    <mergeCell ref="G94:H94"/>
    <mergeCell ref="I94:J94"/>
    <mergeCell ref="C91:D91"/>
    <mergeCell ref="E91:F91"/>
    <mergeCell ref="G91:H91"/>
    <mergeCell ref="I91:J91"/>
    <mergeCell ref="C92:D92"/>
    <mergeCell ref="E92:F92"/>
    <mergeCell ref="G92:H92"/>
    <mergeCell ref="I92:J92"/>
    <mergeCell ref="C104:D104"/>
    <mergeCell ref="E104:F104"/>
    <mergeCell ref="G104:I104"/>
    <mergeCell ref="J104:K104"/>
    <mergeCell ref="C105:D105"/>
    <mergeCell ref="E105:F105"/>
    <mergeCell ref="G105:I105"/>
    <mergeCell ref="J105:K105"/>
    <mergeCell ref="C95:D95"/>
    <mergeCell ref="E95:F95"/>
    <mergeCell ref="G95:H95"/>
    <mergeCell ref="I95:J95"/>
    <mergeCell ref="C96:D96"/>
    <mergeCell ref="E96:F96"/>
    <mergeCell ref="G96:H96"/>
    <mergeCell ref="I96:J96"/>
    <mergeCell ref="L105:M105"/>
    <mergeCell ref="C106:D106"/>
    <mergeCell ref="E106:F106"/>
    <mergeCell ref="G106:I106"/>
    <mergeCell ref="J106:K106"/>
    <mergeCell ref="C107:D107"/>
    <mergeCell ref="E107:F107"/>
    <mergeCell ref="G107:I107"/>
    <mergeCell ref="J107:K107"/>
    <mergeCell ref="L116:M116"/>
    <mergeCell ref="C117:D117"/>
    <mergeCell ref="E117:F117"/>
    <mergeCell ref="G117:H117"/>
    <mergeCell ref="I117:J117"/>
    <mergeCell ref="C108:D108"/>
    <mergeCell ref="E108:F108"/>
    <mergeCell ref="G108:I108"/>
    <mergeCell ref="J108:K108"/>
    <mergeCell ref="C115:D115"/>
    <mergeCell ref="E115:F115"/>
    <mergeCell ref="G115:H115"/>
    <mergeCell ref="I115:J115"/>
    <mergeCell ref="C118:D118"/>
    <mergeCell ref="E118:F118"/>
    <mergeCell ref="G118:H118"/>
    <mergeCell ref="I118:J118"/>
    <mergeCell ref="C119:D119"/>
    <mergeCell ref="E119:F119"/>
    <mergeCell ref="G119:H119"/>
    <mergeCell ref="I119:J119"/>
    <mergeCell ref="C116:D116"/>
    <mergeCell ref="E116:F116"/>
    <mergeCell ref="G116:H116"/>
    <mergeCell ref="I116:J116"/>
  </mergeCells>
  <phoneticPr fontId="4"/>
  <printOptions horizontalCentered="1"/>
  <pageMargins left="0" right="0" top="0.39370078740157483" bottom="0" header="0" footer="0"/>
  <pageSetup paperSize="9" scale="99" firstPageNumber="31" orientation="portrait" useFirstPageNumber="1" verticalDpi="300" r:id="rId1"/>
  <rowBreaks count="1" manualBreakCount="1">
    <brk id="58" max="12"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20</vt:i4>
      </vt:variant>
    </vt:vector>
  </HeadingPairs>
  <TitlesOfParts>
    <vt:vector size="40" baseType="lpstr">
      <vt:lpstr>注記（法人全体用）</vt:lpstr>
      <vt:lpstr>本部</vt:lpstr>
      <vt:lpstr>丘介護</vt:lpstr>
      <vt:lpstr>奄美</vt:lpstr>
      <vt:lpstr>園介護</vt:lpstr>
      <vt:lpstr>原宿介護</vt:lpstr>
      <vt:lpstr>ホーム介護</vt:lpstr>
      <vt:lpstr>丘措置</vt:lpstr>
      <vt:lpstr>園措置</vt:lpstr>
      <vt:lpstr>ホーム措置</vt:lpstr>
      <vt:lpstr>天使</vt:lpstr>
      <vt:lpstr>園保育園</vt:lpstr>
      <vt:lpstr>平和</vt:lpstr>
      <vt:lpstr>病院本体</vt:lpstr>
      <vt:lpstr>病院公益</vt:lpstr>
      <vt:lpstr>原宿公益</vt:lpstr>
      <vt:lpstr>ホーム公益</vt:lpstr>
      <vt:lpstr>深谷</vt:lpstr>
      <vt:lpstr>本部収益</vt:lpstr>
      <vt:lpstr>病院収益</vt:lpstr>
      <vt:lpstr>ホーム介護!Print_Area</vt:lpstr>
      <vt:lpstr>ホーム公益!Print_Area</vt:lpstr>
      <vt:lpstr>ホーム措置!Print_Area</vt:lpstr>
      <vt:lpstr>園介護!Print_Area</vt:lpstr>
      <vt:lpstr>園措置!Print_Area</vt:lpstr>
      <vt:lpstr>園保育園!Print_Area</vt:lpstr>
      <vt:lpstr>奄美!Print_Area</vt:lpstr>
      <vt:lpstr>丘介護!Print_Area</vt:lpstr>
      <vt:lpstr>丘措置!Print_Area</vt:lpstr>
      <vt:lpstr>原宿介護!Print_Area</vt:lpstr>
      <vt:lpstr>原宿公益!Print_Area</vt:lpstr>
      <vt:lpstr>深谷!Print_Area</vt:lpstr>
      <vt:lpstr>'注記（法人全体用）'!Print_Area</vt:lpstr>
      <vt:lpstr>天使!Print_Area</vt:lpstr>
      <vt:lpstr>病院公益!Print_Area</vt:lpstr>
      <vt:lpstr>病院収益!Print_Area</vt:lpstr>
      <vt:lpstr>病院本体!Print_Area</vt:lpstr>
      <vt:lpstr>平和!Print_Area</vt:lpstr>
      <vt:lpstr>本部!Print_Area</vt:lpstr>
      <vt:lpstr>本部収益!Print_Area</vt:lpstr>
    </vt:vector>
  </TitlesOfParts>
  <Manager/>
  <Company>株式会社 明治安田生活福祉研究所</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Y.Takahashi</dc:creator>
  <cp:keywords/>
  <dc:description/>
  <cp:lastModifiedBy>honbu03</cp:lastModifiedBy>
  <cp:revision/>
  <cp:lastPrinted>2023-06-01T02:17:41Z</cp:lastPrinted>
  <dcterms:created xsi:type="dcterms:W3CDTF">2008-06-06T01:55:09Z</dcterms:created>
  <dcterms:modified xsi:type="dcterms:W3CDTF">2023-06-15T04:38:10Z</dcterms:modified>
  <cp:category/>
  <cp:contentStatus/>
</cp:coreProperties>
</file>