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192.168.0.201\共有\共有\法人決算書\R3法人決算書\"/>
    </mc:Choice>
  </mc:AlternateContent>
  <xr:revisionPtr revIDLastSave="0" documentId="13_ncr:1_{7D5A97DB-5A15-4087-A230-EA9D4FD03EA2}" xr6:coauthVersionLast="47" xr6:coauthVersionMax="47" xr10:uidLastSave="{00000000-0000-0000-0000-000000000000}"/>
  <bookViews>
    <workbookView xWindow="-120" yWindow="-120" windowWidth="19440" windowHeight="15000" tabRatio="906" xr2:uid="{00000000-000D-0000-FFFF-FFFF00000000}"/>
  </bookViews>
  <sheets>
    <sheet name="注記（法人全体用）" sheetId="70" r:id="rId1"/>
    <sheet name="本部" sheetId="87" r:id="rId2"/>
    <sheet name="丘介護" sheetId="80" r:id="rId3"/>
    <sheet name="奄美" sheetId="85" r:id="rId4"/>
    <sheet name="園介護" sheetId="76" r:id="rId5"/>
    <sheet name="ホーム介護" sheetId="71" r:id="rId6"/>
    <sheet name="原宿介護" sheetId="79" r:id="rId7"/>
    <sheet name="丘措置" sheetId="81" r:id="rId8"/>
    <sheet name="園措置" sheetId="75" r:id="rId9"/>
    <sheet name="ホーム措置" sheetId="72" r:id="rId10"/>
    <sheet name="天使" sheetId="84" r:id="rId11"/>
    <sheet name="園保育園" sheetId="83" r:id="rId12"/>
    <sheet name="平和" sheetId="74" r:id="rId13"/>
    <sheet name="病院" sheetId="92" r:id="rId14"/>
    <sheet name="病院公益" sheetId="82" r:id="rId15"/>
    <sheet name="原宿公益" sheetId="77" r:id="rId16"/>
    <sheet name="ホーム公益" sheetId="73" r:id="rId17"/>
    <sheet name="深谷" sheetId="78" r:id="rId18"/>
    <sheet name="本部収益" sheetId="88" r:id="rId19"/>
    <sheet name="病院収益" sheetId="89" r:id="rId20"/>
  </sheets>
  <externalReferences>
    <externalReference r:id="rId21"/>
    <externalReference r:id="rId22"/>
    <externalReference r:id="rId23"/>
  </externalReferences>
  <definedNames>
    <definedName name="_xlnm.Print_Area" localSheetId="5">ホーム介護!$A$1:$M$136</definedName>
    <definedName name="_xlnm.Print_Area" localSheetId="16">ホーム公益!$A$1:$M$128</definedName>
    <definedName name="_xlnm.Print_Area" localSheetId="9">ホーム措置!$A$1:$M$127</definedName>
    <definedName name="_xlnm.Print_Area" localSheetId="4">園介護!$A$1:$M$133</definedName>
    <definedName name="_xlnm.Print_Area" localSheetId="8">園措置!$A$1:$M$132</definedName>
    <definedName name="_xlnm.Print_Area" localSheetId="11">園保育園!$A$1:$M$130</definedName>
    <definedName name="_xlnm.Print_Area" localSheetId="3">奄美!$A$1:$M$132</definedName>
    <definedName name="_xlnm.Print_Area" localSheetId="2">丘介護!$A$1:$M$138</definedName>
    <definedName name="_xlnm.Print_Area" localSheetId="7">丘措置!$A$1:$M$116</definedName>
    <definedName name="_xlnm.Print_Area" localSheetId="6">原宿介護!$A$1:$M$126</definedName>
    <definedName name="_xlnm.Print_Area" localSheetId="15">原宿公益!$A$1:$M$126</definedName>
    <definedName name="_xlnm.Print_Area" localSheetId="17">深谷!$A$1:$M$124</definedName>
    <definedName name="_xlnm.Print_Area" localSheetId="0">'注記（法人全体用）'!$A$1:$K$262</definedName>
    <definedName name="_xlnm.Print_Area" localSheetId="10">天使!$A$1:$M$131</definedName>
    <definedName name="_xlnm.Print_Area" localSheetId="13">病院!$A$1:$M$191</definedName>
    <definedName name="_xlnm.Print_Area" localSheetId="14">病院公益!$A$1:$M$131</definedName>
    <definedName name="_xlnm.Print_Area" localSheetId="19">病院収益!$A$1:$M$113</definedName>
    <definedName name="_xlnm.Print_Area" localSheetId="12">平和!$A$1:$M$126</definedName>
    <definedName name="_xlnm.Print_Area" localSheetId="1">本部!$A$1:$M$127</definedName>
    <definedName name="_xlnm.Print_Area" localSheetId="18">本部収益!$A$1:$M$136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0" i="70" l="1"/>
  <c r="I65" i="92"/>
  <c r="H88" i="70"/>
  <c r="H73" i="70"/>
  <c r="H74" i="70" s="1"/>
  <c r="H78" i="70" s="1"/>
  <c r="H66" i="70"/>
  <c r="H77" i="70" s="1"/>
  <c r="G159" i="70"/>
  <c r="E159" i="70"/>
  <c r="E172" i="92"/>
  <c r="E171" i="92"/>
  <c r="D219" i="70" s="1"/>
  <c r="P144" i="92"/>
  <c r="R144" i="92" s="1"/>
  <c r="R143" i="92"/>
  <c r="R141" i="92"/>
  <c r="R140" i="92"/>
  <c r="R139" i="92"/>
  <c r="R145" i="92" s="1"/>
  <c r="Q136" i="92"/>
  <c r="P136" i="92"/>
  <c r="R135" i="92"/>
  <c r="I135" i="92"/>
  <c r="R134" i="92"/>
  <c r="R136" i="92" s="1"/>
  <c r="G134" i="92"/>
  <c r="E134" i="92"/>
  <c r="I134" i="92" s="1"/>
  <c r="I133" i="92"/>
  <c r="I132" i="92"/>
  <c r="Q131" i="92"/>
  <c r="G129" i="92" s="1"/>
  <c r="P131" i="92"/>
  <c r="E129" i="92" s="1"/>
  <c r="I131" i="92"/>
  <c r="R130" i="92"/>
  <c r="G130" i="92"/>
  <c r="E130" i="92"/>
  <c r="I130" i="92" s="1"/>
  <c r="R129" i="92"/>
  <c r="R131" i="92" s="1"/>
  <c r="I119" i="92"/>
  <c r="G113" i="92"/>
  <c r="S96" i="92"/>
  <c r="R96" i="92"/>
  <c r="Q96" i="92"/>
  <c r="P96" i="92"/>
  <c r="N95" i="92"/>
  <c r="I95" i="92"/>
  <c r="G95" i="92"/>
  <c r="E95" i="92"/>
  <c r="N94" i="92"/>
  <c r="N93" i="92"/>
  <c r="V92" i="92"/>
  <c r="U92" i="92"/>
  <c r="N92" i="92"/>
  <c r="K92" i="92"/>
  <c r="K91" i="92"/>
  <c r="I73" i="92"/>
  <c r="I58" i="92"/>
  <c r="I59" i="92" s="1"/>
  <c r="I63" i="92" s="1"/>
  <c r="I51" i="92"/>
  <c r="I62" i="92" s="1"/>
  <c r="K95" i="92" l="1"/>
  <c r="N96" i="92"/>
  <c r="E173" i="92"/>
  <c r="D220" i="70"/>
  <c r="G137" i="92"/>
  <c r="I129" i="92"/>
  <c r="I137" i="92" s="1"/>
  <c r="E137" i="92"/>
  <c r="F255" i="70" l="1"/>
  <c r="F257" i="70" s="1"/>
  <c r="F254" i="70"/>
  <c r="H131" i="88"/>
  <c r="H132" i="88" s="1"/>
  <c r="H129" i="88"/>
  <c r="H128" i="88"/>
  <c r="G78" i="89"/>
  <c r="E78" i="89"/>
  <c r="I76" i="89"/>
  <c r="I75" i="89"/>
  <c r="I78" i="89" s="1"/>
  <c r="I64" i="89"/>
  <c r="G58" i="89"/>
  <c r="E83" i="88"/>
  <c r="G81" i="88"/>
  <c r="I81" i="88" s="1"/>
  <c r="G80" i="88"/>
  <c r="I80" i="88" s="1"/>
  <c r="G79" i="88"/>
  <c r="I79" i="88" s="1"/>
  <c r="I78" i="88"/>
  <c r="I63" i="88"/>
  <c r="G57" i="88"/>
  <c r="G88" i="87"/>
  <c r="E88" i="87"/>
  <c r="G87" i="87"/>
  <c r="E87" i="87"/>
  <c r="G86" i="87"/>
  <c r="E86" i="87"/>
  <c r="I75" i="87"/>
  <c r="G69" i="87"/>
  <c r="U51" i="87"/>
  <c r="S51" i="87"/>
  <c r="Q51" i="87"/>
  <c r="W47" i="87"/>
  <c r="W51" i="87" s="1"/>
  <c r="F258" i="70" l="1"/>
  <c r="D221" i="70"/>
  <c r="I88" i="87"/>
  <c r="I86" i="87"/>
  <c r="G92" i="87"/>
  <c r="I87" i="87"/>
  <c r="G83" i="88"/>
  <c r="I83" i="88"/>
  <c r="E92" i="87"/>
  <c r="I92" i="87" l="1"/>
  <c r="H125" i="80"/>
  <c r="G96" i="85"/>
  <c r="E96" i="85"/>
  <c r="I95" i="85"/>
  <c r="I94" i="85"/>
  <c r="I93" i="85"/>
  <c r="I92" i="85"/>
  <c r="I91" i="85"/>
  <c r="I90" i="85"/>
  <c r="I89" i="85"/>
  <c r="I96" i="85" s="1"/>
  <c r="I79" i="85"/>
  <c r="G73" i="85"/>
  <c r="I58" i="85"/>
  <c r="G58" i="85"/>
  <c r="E58" i="85"/>
  <c r="K55" i="85"/>
  <c r="K54" i="85"/>
  <c r="K58" i="85" s="1"/>
  <c r="G96" i="84"/>
  <c r="E96" i="84"/>
  <c r="I95" i="84"/>
  <c r="I94" i="84"/>
  <c r="I93" i="84"/>
  <c r="I92" i="84"/>
  <c r="I91" i="84"/>
  <c r="I90" i="84"/>
  <c r="I96" i="84" s="1"/>
  <c r="I89" i="84"/>
  <c r="I79" i="84"/>
  <c r="G73" i="84"/>
  <c r="I55" i="84"/>
  <c r="G55" i="84"/>
  <c r="E55" i="84"/>
  <c r="K52" i="84"/>
  <c r="K55" i="84" s="1"/>
  <c r="K51" i="84"/>
  <c r="G95" i="83"/>
  <c r="E95" i="83"/>
  <c r="I93" i="83"/>
  <c r="I92" i="83"/>
  <c r="I91" i="83"/>
  <c r="I95" i="83" s="1"/>
  <c r="I90" i="83"/>
  <c r="I89" i="83"/>
  <c r="I78" i="83"/>
  <c r="G72" i="83"/>
  <c r="I51" i="83"/>
  <c r="G51" i="83"/>
  <c r="E51" i="83"/>
  <c r="K48" i="83"/>
  <c r="K47" i="83"/>
  <c r="K51" i="83" s="1"/>
  <c r="G96" i="82"/>
  <c r="E96" i="82"/>
  <c r="I89" i="82"/>
  <c r="I88" i="82"/>
  <c r="I96" i="82" s="1"/>
  <c r="I77" i="82"/>
  <c r="G71" i="82"/>
  <c r="I54" i="82"/>
  <c r="G54" i="82"/>
  <c r="E54" i="82"/>
  <c r="K52" i="82"/>
  <c r="K51" i="82"/>
  <c r="K54" i="82" s="1"/>
  <c r="G80" i="81"/>
  <c r="E80" i="81"/>
  <c r="I79" i="81"/>
  <c r="I78" i="81"/>
  <c r="I77" i="81"/>
  <c r="I76" i="81"/>
  <c r="I75" i="81"/>
  <c r="I74" i="81"/>
  <c r="I80" i="81" s="1"/>
  <c r="I48" i="81"/>
  <c r="G48" i="81"/>
  <c r="E48" i="81"/>
  <c r="K45" i="81"/>
  <c r="K44" i="81"/>
  <c r="K48" i="81" s="1"/>
  <c r="G94" i="80"/>
  <c r="E94" i="80"/>
  <c r="I93" i="80"/>
  <c r="I92" i="80"/>
  <c r="I91" i="80"/>
  <c r="I90" i="80"/>
  <c r="I89" i="80"/>
  <c r="I88" i="80"/>
  <c r="I94" i="80" s="1"/>
  <c r="I87" i="80"/>
  <c r="I57" i="80"/>
  <c r="G57" i="80"/>
  <c r="E57" i="80"/>
  <c r="K54" i="80"/>
  <c r="K53" i="80"/>
  <c r="K57" i="80" s="1"/>
  <c r="E117" i="79"/>
  <c r="G88" i="79"/>
  <c r="E88" i="79"/>
  <c r="I85" i="79"/>
  <c r="I84" i="79"/>
  <c r="I83" i="79"/>
  <c r="I82" i="79"/>
  <c r="I88" i="79" s="1"/>
  <c r="I71" i="79"/>
  <c r="G65" i="79"/>
  <c r="F114" i="78"/>
  <c r="G84" i="78"/>
  <c r="E84" i="78"/>
  <c r="I81" i="78"/>
  <c r="I80" i="78"/>
  <c r="I84" i="78" s="1"/>
  <c r="I69" i="78"/>
  <c r="G64" i="78"/>
  <c r="G91" i="77"/>
  <c r="E91" i="77"/>
  <c r="I87" i="77"/>
  <c r="I86" i="77"/>
  <c r="I91" i="77" s="1"/>
  <c r="I75" i="77"/>
  <c r="G70" i="77"/>
  <c r="G97" i="76"/>
  <c r="E97" i="76"/>
  <c r="I95" i="76"/>
  <c r="I94" i="76"/>
  <c r="I93" i="76"/>
  <c r="I91" i="76"/>
  <c r="I90" i="76"/>
  <c r="I89" i="76"/>
  <c r="I97" i="76" s="1"/>
  <c r="I78" i="76"/>
  <c r="G72" i="76"/>
  <c r="I58" i="76"/>
  <c r="G58" i="76"/>
  <c r="E58" i="76"/>
  <c r="K55" i="76"/>
  <c r="K54" i="76"/>
  <c r="K58" i="76" s="1"/>
  <c r="G96" i="75"/>
  <c r="E96" i="75"/>
  <c r="I94" i="75"/>
  <c r="I93" i="75"/>
  <c r="I92" i="75"/>
  <c r="I91" i="75"/>
  <c r="I90" i="75"/>
  <c r="I89" i="75"/>
  <c r="I96" i="75" s="1"/>
  <c r="I88" i="75"/>
  <c r="I78" i="75"/>
  <c r="G72" i="75"/>
  <c r="I53" i="75"/>
  <c r="G53" i="75"/>
  <c r="E53" i="75"/>
  <c r="K50" i="75"/>
  <c r="K53" i="75" s="1"/>
  <c r="K49" i="75"/>
  <c r="G91" i="74"/>
  <c r="E91" i="74"/>
  <c r="I90" i="74"/>
  <c r="I89" i="74"/>
  <c r="I88" i="74"/>
  <c r="I87" i="74"/>
  <c r="I86" i="74"/>
  <c r="I85" i="74"/>
  <c r="I91" i="74" s="1"/>
  <c r="I74" i="74"/>
  <c r="G68" i="74"/>
  <c r="K50" i="74"/>
  <c r="I50" i="74"/>
  <c r="G50" i="74"/>
  <c r="E50" i="74"/>
  <c r="K48" i="74"/>
  <c r="K47" i="74"/>
  <c r="I92" i="73"/>
  <c r="I91" i="73"/>
  <c r="G90" i="73"/>
  <c r="E90" i="73"/>
  <c r="I90" i="73" s="1"/>
  <c r="I89" i="73"/>
  <c r="I88" i="73"/>
  <c r="I87" i="73"/>
  <c r="I86" i="73"/>
  <c r="G85" i="73"/>
  <c r="G93" i="73" s="1"/>
  <c r="E85" i="73"/>
  <c r="I85" i="73" s="1"/>
  <c r="I74" i="73"/>
  <c r="G68" i="73"/>
  <c r="G51" i="73"/>
  <c r="E51" i="73"/>
  <c r="I47" i="73"/>
  <c r="K47" i="73" s="1"/>
  <c r="K51" i="73" s="1"/>
  <c r="I91" i="72"/>
  <c r="I90" i="72"/>
  <c r="G90" i="72"/>
  <c r="E90" i="72"/>
  <c r="I89" i="72"/>
  <c r="I88" i="72"/>
  <c r="I87" i="72"/>
  <c r="G86" i="72"/>
  <c r="E86" i="72"/>
  <c r="I86" i="72" s="1"/>
  <c r="G85" i="72"/>
  <c r="G92" i="72" s="1"/>
  <c r="E85" i="72"/>
  <c r="I85" i="72" s="1"/>
  <c r="I92" i="72" s="1"/>
  <c r="G68" i="72"/>
  <c r="I51" i="72"/>
  <c r="G51" i="72"/>
  <c r="E51" i="72"/>
  <c r="K48" i="72"/>
  <c r="K47" i="72"/>
  <c r="K51" i="72" s="1"/>
  <c r="I97" i="71"/>
  <c r="G96" i="71"/>
  <c r="E96" i="71"/>
  <c r="I96" i="71" s="1"/>
  <c r="I95" i="71"/>
  <c r="I94" i="71"/>
  <c r="I93" i="71"/>
  <c r="G92" i="71"/>
  <c r="E92" i="71"/>
  <c r="I92" i="71" s="1"/>
  <c r="G91" i="71"/>
  <c r="G98" i="71" s="1"/>
  <c r="E91" i="71"/>
  <c r="I91" i="71" s="1"/>
  <c r="G74" i="71"/>
  <c r="I58" i="71"/>
  <c r="G58" i="71"/>
  <c r="E58" i="71"/>
  <c r="K55" i="71"/>
  <c r="K54" i="71"/>
  <c r="K58" i="71" s="1"/>
  <c r="I159" i="70"/>
  <c r="G161" i="70"/>
  <c r="E175" i="70"/>
  <c r="F196" i="70"/>
  <c r="D196" i="70"/>
  <c r="H194" i="70"/>
  <c r="H193" i="70"/>
  <c r="H192" i="70"/>
  <c r="H191" i="70"/>
  <c r="H190" i="70"/>
  <c r="H189" i="70"/>
  <c r="H188" i="70"/>
  <c r="H187" i="70"/>
  <c r="I158" i="70"/>
  <c r="C161" i="70"/>
  <c r="F181" i="70"/>
  <c r="I93" i="73" l="1"/>
  <c r="I51" i="73"/>
  <c r="E93" i="73"/>
  <c r="E92" i="72"/>
  <c r="I98" i="71"/>
  <c r="E98" i="71"/>
  <c r="H196" i="70"/>
  <c r="E161" i="70"/>
  <c r="I161"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honbu03</author>
  </authors>
  <commentList>
    <comment ref="G159" authorId="0" shapeId="0" xr:uid="{00000000-0006-0000-0000-000001000000}">
      <text>
        <r>
          <rPr>
            <b/>
            <sz val="9"/>
            <color indexed="81"/>
            <rFont val="ＭＳ Ｐゴシック"/>
            <family val="3"/>
            <charset val="128"/>
          </rPr>
          <t>USER:</t>
        </r>
        <r>
          <rPr>
            <sz val="9"/>
            <color indexed="81"/>
            <rFont val="ＭＳ Ｐゴシック"/>
            <family val="3"/>
            <charset val="128"/>
          </rPr>
          <t xml:space="preserve">
当期減価償却費と除却</t>
        </r>
      </text>
    </comment>
    <comment ref="B184" authorId="0" shapeId="0" xr:uid="{00000000-0006-0000-0000-000002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B200" authorId="0" shapeId="0" xr:uid="{00000000-0006-0000-0000-000003000000}">
      <text>
        <r>
          <rPr>
            <b/>
            <sz val="9"/>
            <color indexed="81"/>
            <rFont val="ＭＳ Ｐゴシック"/>
            <family val="3"/>
            <charset val="128"/>
          </rPr>
          <t>USER:</t>
        </r>
        <r>
          <rPr>
            <sz val="9"/>
            <color indexed="81"/>
            <rFont val="ＭＳ Ｐゴシック"/>
            <family val="3"/>
            <charset val="128"/>
          </rPr>
          <t xml:space="preserve">
（貸借対照表上、間接法で表示している場合は記載不要。）</t>
        </r>
      </text>
    </comment>
    <comment ref="F243" authorId="1" shapeId="0" xr:uid="{00000000-0006-0000-0000-000004000000}">
      <text>
        <r>
          <rPr>
            <b/>
            <sz val="9"/>
            <color indexed="81"/>
            <rFont val="MS P ゴシック"/>
            <family val="3"/>
            <charset val="128"/>
          </rPr>
          <t>honbu03:</t>
        </r>
        <r>
          <rPr>
            <sz val="9"/>
            <color indexed="81"/>
            <rFont val="MS P ゴシック"/>
            <family val="3"/>
            <charset val="128"/>
          </rPr>
          <t xml:space="preserve">
病院の有形リース資産当期増加額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6" authorId="0" shapeId="0" xr:uid="{A0F18BC6-4390-43B3-8CEA-22334C51F919}">
      <text>
        <r>
          <rPr>
            <sz val="9"/>
            <color indexed="81"/>
            <rFont val="ＭＳ Ｐゴシック"/>
            <family val="3"/>
            <charset val="128"/>
          </rPr>
          <t>当期減価償却費と当期減少額の合計</t>
        </r>
      </text>
    </comment>
    <comment ref="B56" authorId="0" shapeId="0" xr:uid="{5873A18D-CBAB-4344-867C-395CD08C87CB}">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F9774EFA-B38B-4121-B420-FC9F12993675}">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1" authorId="0" shapeId="0" xr:uid="{595814B9-8410-45AA-A378-1F1AAA9737F6}">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9DC96120-CC4F-4479-B108-E6326C9B49DC}">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47" authorId="0" shapeId="0" xr:uid="{3527C617-5C89-4D98-844A-B857484B5045}">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424BB858-2560-4160-9427-E2F39DAA54F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4" authorId="1" shapeId="0" xr:uid="{370B913E-8B77-4FE2-A964-79DA21C21DC8}">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7" authorId="0" shapeId="0" xr:uid="{2AF2F321-6345-4582-9B0F-7FCBE849C80B}">
      <text>
        <r>
          <rPr>
            <b/>
            <sz val="9"/>
            <color indexed="81"/>
            <rFont val="ＭＳ Ｐゴシック"/>
            <family val="3"/>
            <charset val="128"/>
          </rPr>
          <t>USER:</t>
        </r>
        <r>
          <rPr>
            <sz val="9"/>
            <color indexed="81"/>
            <rFont val="ＭＳ Ｐゴシック"/>
            <family val="3"/>
            <charset val="128"/>
          </rPr>
          <t xml:space="preserve">
当期減価償却費</t>
        </r>
      </text>
    </comment>
    <comment ref="B56" authorId="0" shapeId="0" xr:uid="{F6B9A1D4-B598-4295-82B7-6EA60CD4B831}">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I91" authorId="0" shapeId="0" xr:uid="{8F1ADA46-0987-4629-8797-FF7C38011DE0}">
      <text>
        <r>
          <rPr>
            <b/>
            <sz val="9"/>
            <color indexed="81"/>
            <rFont val="ＭＳ Ｐゴシック"/>
            <family val="3"/>
            <charset val="128"/>
          </rPr>
          <t>USER:</t>
        </r>
        <r>
          <rPr>
            <sz val="9"/>
            <color indexed="81"/>
            <rFont val="ＭＳ Ｐゴシック"/>
            <family val="3"/>
            <charset val="128"/>
          </rPr>
          <t xml:space="preserve">
当期減価償却費</t>
        </r>
      </text>
    </comment>
    <comment ref="B103" authorId="0" shapeId="0" xr:uid="{3210BD0C-2E1B-441E-8A07-F413A69FC68F}">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136" authorId="1" shapeId="0" xr:uid="{A453746A-908C-4B4B-941E-F8A43238B615}">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3" authorId="0" shapeId="0" xr:uid="{EACA41D7-F44E-4348-BD40-A2146857E8FF}">
      <text>
        <r>
          <rPr>
            <b/>
            <sz val="9"/>
            <color indexed="81"/>
            <rFont val="ＭＳ Ｐゴシック"/>
            <family val="3"/>
            <charset val="128"/>
          </rPr>
          <t>USER:</t>
        </r>
        <r>
          <rPr>
            <sz val="9"/>
            <color indexed="81"/>
            <rFont val="ＭＳ Ｐゴシック"/>
            <family val="3"/>
            <charset val="128"/>
          </rPr>
          <t xml:space="preserve">
該当の退職制度を記入</t>
        </r>
      </text>
    </comment>
    <comment ref="I51" authorId="0" shapeId="0" xr:uid="{0C896E05-F6BC-44B2-A52E-5AC6E8BD95FB}">
      <text>
        <r>
          <rPr>
            <b/>
            <sz val="9"/>
            <color indexed="81"/>
            <rFont val="ＭＳ Ｐゴシック"/>
            <family val="3"/>
            <charset val="128"/>
          </rPr>
          <t>USER:</t>
        </r>
        <r>
          <rPr>
            <sz val="9"/>
            <color indexed="81"/>
            <rFont val="ＭＳ Ｐゴシック"/>
            <family val="3"/>
            <charset val="128"/>
          </rPr>
          <t xml:space="preserve">
当期減価償却費</t>
        </r>
      </text>
    </comment>
    <comment ref="B131" authorId="0" shapeId="0" xr:uid="{B39D0C05-FC9E-48D6-9CF1-E8AF1185D86D}">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3" authorId="0" shapeId="0" xr:uid="{D749553F-0E09-4994-8B0C-F19335A77A2D}">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
  <commentList>
    <comment ref="B56" authorId="0" shapeId="0" xr:uid="{5B1EF932-7421-4CBF-8E6A-E2E4AB3E211A}">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 ref="E92" authorId="1" shapeId="0" xr:uid="{17281590-2ED4-4022-BD7F-54F14940873B}">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02B0F255-7992-43A7-9122-DA46C9AC8EEC}">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8D91176D-824C-4FCC-B541-5E69565810B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U47" authorId="0" shapeId="0" xr:uid="{03846175-5E56-4780-9131-E402361CB641}">
      <text>
        <r>
          <rPr>
            <b/>
            <sz val="9"/>
            <color indexed="81"/>
            <rFont val="ＭＳ Ｐゴシック"/>
            <family val="3"/>
            <charset val="128"/>
          </rPr>
          <t>USER:</t>
        </r>
        <r>
          <rPr>
            <sz val="9"/>
            <color indexed="81"/>
            <rFont val="ＭＳ Ｐゴシック"/>
            <family val="3"/>
            <charset val="128"/>
          </rPr>
          <t xml:space="preserve">
当期減価償却費</t>
        </r>
      </text>
    </comment>
    <comment ref="C127" authorId="0" shapeId="0" xr:uid="{B908BD47-43AC-4BCE-A317-CFB1F065FE15}">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9" authorId="0" shapeId="0" xr:uid="{390BA514-AB6B-4ABF-978A-9F0203B53BA9}">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3" authorId="0" shapeId="0" xr:uid="{9D625B36-2B5C-4FFA-B33F-A9DF78B6009D}">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1" authorId="0" shapeId="0" xr:uid="{33943291-576D-4BFF-8EFC-82B617D9DCCA}">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4" authorId="0" shapeId="0" xr:uid="{F2092364-5CFD-43FA-83F2-317AB8D909F2}">
      <text>
        <r>
          <rPr>
            <b/>
            <sz val="9"/>
            <color indexed="81"/>
            <rFont val="ＭＳ Ｐゴシック"/>
            <family val="3"/>
            <charset val="128"/>
          </rPr>
          <t>USER:</t>
        </r>
        <r>
          <rPr>
            <sz val="9"/>
            <color indexed="81"/>
            <rFont val="ＭＳ Ｐゴシック"/>
            <family val="3"/>
            <charset val="128"/>
          </rPr>
          <t xml:space="preserve">
当期減価償却費</t>
        </r>
      </text>
    </comment>
    <comment ref="B63" authorId="0" shapeId="0" xr:uid="{54912C57-2184-4317-A676-B5564B874D60}">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SEIBO16</author>
    <author>seibo16</author>
  </authors>
  <commentList>
    <comment ref="C41" authorId="0" shapeId="0" xr:uid="{1D11A391-F96C-4609-9AF5-2344ABA7A589}">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E53" authorId="1" shapeId="0" xr:uid="{74C78D2F-AD11-47EA-9F7C-C27D85CF1C9A}">
      <text>
        <r>
          <rPr>
            <sz val="9"/>
            <color indexed="81"/>
            <rFont val="MS P ゴシック"/>
            <family val="3"/>
            <charset val="128"/>
          </rPr>
          <t xml:space="preserve">取得価格減価償却累計
B/S　9523
</t>
        </r>
      </text>
    </comment>
    <comment ref="K60" authorId="1" shapeId="0" xr:uid="{1CEE35B1-2331-4280-AF1D-FAF74FCED4F0}">
      <text>
        <r>
          <rPr>
            <sz val="9"/>
            <color indexed="81"/>
            <rFont val="MS P ゴシック"/>
            <family val="3"/>
            <charset val="128"/>
          </rPr>
          <t xml:space="preserve">事業報告書23.24
元帳3211確認
</t>
        </r>
      </text>
    </comment>
    <comment ref="E96" authorId="2" shapeId="0" xr:uid="{334DF5C4-CCE7-468E-864B-89CDFBDA054C}">
      <text>
        <r>
          <rPr>
            <b/>
            <sz val="9"/>
            <color indexed="81"/>
            <rFont val="ＭＳ Ｐゴシック"/>
            <family val="3"/>
            <charset val="128"/>
          </rPr>
          <t>seibo16:</t>
        </r>
        <r>
          <rPr>
            <sz val="9"/>
            <color indexed="81"/>
            <rFont val="ＭＳ Ｐゴシック"/>
            <family val="3"/>
            <charset val="128"/>
          </rPr>
          <t xml:space="preserve">
固定資産集計表の金額を計上
</t>
        </r>
      </text>
    </comment>
    <comment ref="B134" authorId="0" shapeId="0" xr:uid="{4432ACCA-4A37-41EE-9A13-8CA2DAEC8F78}">
      <text>
        <r>
          <rPr>
            <sz val="9"/>
            <color indexed="81"/>
            <rFont val="ＭＳ Ｐゴシック"/>
            <family val="3"/>
            <charset val="128"/>
          </rPr>
          <t>当年度に新規契約のファイナンス・リース契約がある場合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0" authorId="0" shapeId="0" xr:uid="{3856E6DB-A0FA-436E-ACD7-B9CE8B941C00}">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I53" authorId="0" shapeId="0" xr:uid="{574203C0-AF55-4CBE-B3EE-D9ABBC3382C0}">
      <text>
        <r>
          <rPr>
            <sz val="9"/>
            <color indexed="81"/>
            <rFont val="ＭＳ Ｐゴシック"/>
            <family val="3"/>
            <charset val="128"/>
          </rPr>
          <t>当期減価償却費と当期減少額の合計</t>
        </r>
      </text>
    </comment>
    <comment ref="B63" authorId="0" shapeId="0" xr:uid="{1B38476B-597F-4813-AC0D-2C100F8E13DD}">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seibo14</author>
  </authors>
  <commentList>
    <comment ref="C43" authorId="0" shapeId="0" xr:uid="{D2A50528-9CF7-4D86-A830-C2B30BB02F0A}">
      <text>
        <r>
          <rPr>
            <b/>
            <sz val="9"/>
            <color indexed="81"/>
            <rFont val="ＭＳ Ｐゴシック"/>
            <family val="3"/>
            <charset val="128"/>
          </rPr>
          <t>USER:</t>
        </r>
        <r>
          <rPr>
            <sz val="9"/>
            <color indexed="81"/>
            <rFont val="ＭＳ Ｐゴシック"/>
            <family val="3"/>
            <charset val="128"/>
          </rPr>
          <t xml:space="preserve">
措置施設（老人）・保育園はサービス区分はないので、（２）は削除
</t>
        </r>
      </text>
    </comment>
    <comment ref="D81" authorId="1" shapeId="0" xr:uid="{9F7A6D7D-524A-422B-85DA-CF193BF4707B}">
      <text>
        <r>
          <rPr>
            <b/>
            <sz val="9"/>
            <color indexed="81"/>
            <rFont val="ＭＳ Ｐゴシック"/>
            <family val="3"/>
            <charset val="128"/>
          </rPr>
          <t>大科目</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4" authorId="0" shapeId="0" xr:uid="{2EDF1519-6C3A-438F-A215-5308A73E9AE7}">
      <text>
        <r>
          <rPr>
            <b/>
            <sz val="9"/>
            <color indexed="81"/>
            <rFont val="ＭＳ Ｐゴシック"/>
            <family val="3"/>
            <charset val="128"/>
          </rPr>
          <t>USER:</t>
        </r>
        <r>
          <rPr>
            <sz val="9"/>
            <color indexed="81"/>
            <rFont val="ＭＳ Ｐゴシック"/>
            <family val="3"/>
            <charset val="128"/>
          </rPr>
          <t xml:space="preserve">
当期減価償却費</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49" authorId="0" shapeId="0" xr:uid="{D10FD047-57A2-4AE4-BB19-F1369CF3888D}">
      <text>
        <r>
          <rPr>
            <b/>
            <sz val="9"/>
            <color indexed="81"/>
            <rFont val="ＭＳ Ｐゴシック"/>
            <family val="3"/>
            <charset val="128"/>
          </rPr>
          <t>USER:</t>
        </r>
        <r>
          <rPr>
            <sz val="9"/>
            <color indexed="81"/>
            <rFont val="ＭＳ Ｐゴシック"/>
            <family val="3"/>
            <charset val="128"/>
          </rPr>
          <t xml:space="preserve">
当期減価償却費</t>
        </r>
      </text>
    </comment>
    <comment ref="B60" authorId="0" shapeId="0" xr:uid="{B065F7B1-C3DE-46DD-95DD-B65E426F2353}">
      <text>
        <r>
          <rPr>
            <b/>
            <sz val="9"/>
            <color indexed="81"/>
            <rFont val="ＭＳ Ｐゴシック"/>
            <family val="3"/>
            <charset val="128"/>
          </rPr>
          <t>USER:</t>
        </r>
        <r>
          <rPr>
            <sz val="9"/>
            <color indexed="81"/>
            <rFont val="ＭＳ Ｐゴシック"/>
            <family val="3"/>
            <charset val="128"/>
          </rPr>
          <t xml:space="preserve">
当年度に新規契約のファイナンス・リース契約がある場合</t>
        </r>
      </text>
    </comment>
  </commentList>
</comments>
</file>

<file path=xl/sharedStrings.xml><?xml version="1.0" encoding="utf-8"?>
<sst xmlns="http://schemas.openxmlformats.org/spreadsheetml/2006/main" count="2484" uniqueCount="500">
  <si>
    <t>別紙１</t>
    <rPh sb="0" eb="2">
      <t>ベッシ</t>
    </rPh>
    <phoneticPr fontId="4"/>
  </si>
  <si>
    <t>計算書類に対する注記（法人全体用）</t>
    <rPh sb="0" eb="2">
      <t>ケイサン</t>
    </rPh>
    <rPh sb="2" eb="4">
      <t>ショルイ</t>
    </rPh>
    <rPh sb="5" eb="6">
      <t>タイ</t>
    </rPh>
    <rPh sb="8" eb="10">
      <t>チュウキ</t>
    </rPh>
    <rPh sb="11" eb="13">
      <t>ホウジン</t>
    </rPh>
    <rPh sb="13" eb="15">
      <t>ゼンタイ</t>
    </rPh>
    <rPh sb="15" eb="16">
      <t>ヨウ</t>
    </rPh>
    <phoneticPr fontId="4"/>
  </si>
  <si>
    <t>１．継続事業の前提に関する注記</t>
    <rPh sb="2" eb="4">
      <t>ケイゾク</t>
    </rPh>
    <rPh sb="4" eb="6">
      <t>ジギョウ</t>
    </rPh>
    <rPh sb="7" eb="9">
      <t>ゼンテイ</t>
    </rPh>
    <rPh sb="10" eb="11">
      <t>カン</t>
    </rPh>
    <rPh sb="13" eb="15">
      <t>チュウキ</t>
    </rPh>
    <phoneticPr fontId="4"/>
  </si>
  <si>
    <t>該当なし</t>
    <rPh sb="0" eb="2">
      <t>ガイトウ</t>
    </rPh>
    <phoneticPr fontId="4"/>
  </si>
  <si>
    <t>２．重要な会計方針</t>
    <rPh sb="2" eb="4">
      <t>ジュウヨウ</t>
    </rPh>
    <rPh sb="5" eb="7">
      <t>カイケイ</t>
    </rPh>
    <rPh sb="7" eb="9">
      <t>ホウシン</t>
    </rPh>
    <phoneticPr fontId="4"/>
  </si>
  <si>
    <t>　（１）有価証券の評価基準及び評価方法</t>
    <rPh sb="4" eb="6">
      <t>ユウカ</t>
    </rPh>
    <rPh sb="6" eb="8">
      <t>ショウケン</t>
    </rPh>
    <rPh sb="9" eb="11">
      <t>ヒョウカ</t>
    </rPh>
    <rPh sb="11" eb="13">
      <t>キジュン</t>
    </rPh>
    <rPh sb="13" eb="14">
      <t>オヨ</t>
    </rPh>
    <rPh sb="15" eb="17">
      <t>ヒョウカ</t>
    </rPh>
    <rPh sb="17" eb="19">
      <t>ホウホウ</t>
    </rPh>
    <rPh sb="18" eb="19">
      <t>ホウ</t>
    </rPh>
    <phoneticPr fontId="4"/>
  </si>
  <si>
    <t>・</t>
    <phoneticPr fontId="4"/>
  </si>
  <si>
    <t>　（２）棚卸資産の評価方法</t>
    <rPh sb="4" eb="6">
      <t>タナオロシ</t>
    </rPh>
    <rPh sb="6" eb="8">
      <t>シサン</t>
    </rPh>
    <rPh sb="9" eb="11">
      <t>ヒョウカ</t>
    </rPh>
    <rPh sb="11" eb="13">
      <t>ホウホウ</t>
    </rPh>
    <phoneticPr fontId="4"/>
  </si>
  <si>
    <t>貯蔵品、医薬品、診療・療養等材料、給食用材料、商品・製品・・最終仕入原価法に基づく原価法</t>
    <rPh sb="0" eb="3">
      <t>チョゾウヒン</t>
    </rPh>
    <rPh sb="4" eb="7">
      <t>イヤクヒン</t>
    </rPh>
    <rPh sb="8" eb="10">
      <t>シンリョウ</t>
    </rPh>
    <rPh sb="11" eb="13">
      <t>リョウヨウ</t>
    </rPh>
    <rPh sb="13" eb="14">
      <t>トウ</t>
    </rPh>
    <rPh sb="14" eb="16">
      <t>ザイリョウ</t>
    </rPh>
    <rPh sb="17" eb="20">
      <t>キュウショクヨウ</t>
    </rPh>
    <rPh sb="20" eb="22">
      <t>ザイリョウ</t>
    </rPh>
    <rPh sb="23" eb="25">
      <t>ショウヒン</t>
    </rPh>
    <rPh sb="26" eb="28">
      <t>セイヒン</t>
    </rPh>
    <rPh sb="30" eb="32">
      <t>サイシュウ</t>
    </rPh>
    <rPh sb="32" eb="34">
      <t>シイレ</t>
    </rPh>
    <rPh sb="34" eb="36">
      <t>ゲンカ</t>
    </rPh>
    <rPh sb="36" eb="37">
      <t>ホウ</t>
    </rPh>
    <rPh sb="38" eb="39">
      <t>モト</t>
    </rPh>
    <rPh sb="41" eb="44">
      <t>ゲンカホウ</t>
    </rPh>
    <phoneticPr fontId="4"/>
  </si>
  <si>
    <t>　（３）固定資産の減価償却の方法</t>
    <rPh sb="4" eb="6">
      <t>コテイ</t>
    </rPh>
    <rPh sb="6" eb="8">
      <t>シサン</t>
    </rPh>
    <rPh sb="9" eb="11">
      <t>ゲンカ</t>
    </rPh>
    <rPh sb="11" eb="13">
      <t>ショウキャク</t>
    </rPh>
    <rPh sb="14" eb="16">
      <t>ホウホウ</t>
    </rPh>
    <phoneticPr fontId="4"/>
  </si>
  <si>
    <t>減価償却資産（リース資産を除く）……定額法</t>
    <rPh sb="0" eb="2">
      <t>ゲンカ</t>
    </rPh>
    <rPh sb="2" eb="4">
      <t>ショウキャク</t>
    </rPh>
    <rPh sb="4" eb="6">
      <t>シサン</t>
    </rPh>
    <rPh sb="10" eb="12">
      <t>シサン</t>
    </rPh>
    <rPh sb="13" eb="14">
      <t>ノゾ</t>
    </rPh>
    <rPh sb="18" eb="20">
      <t>テイガク</t>
    </rPh>
    <rPh sb="20" eb="21">
      <t>ホウ</t>
    </rPh>
    <phoneticPr fontId="4"/>
  </si>
  <si>
    <t>リース資産</t>
    <rPh sb="3" eb="5">
      <t>シサン</t>
    </rPh>
    <phoneticPr fontId="4"/>
  </si>
  <si>
    <t>所有権移転外ファイナンス・リース取引に係るリース資産</t>
    <rPh sb="0" eb="3">
      <t>ショユウケン</t>
    </rPh>
    <rPh sb="3" eb="5">
      <t>イテン</t>
    </rPh>
    <rPh sb="5" eb="6">
      <t>ソト</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</si>
  <si>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ザンソン</t>
    </rPh>
    <rPh sb="16" eb="18">
      <t>カガク</t>
    </rPh>
    <rPh sb="19" eb="20">
      <t>ゼロ</t>
    </rPh>
    <rPh sb="23" eb="25">
      <t>テイガク</t>
    </rPh>
    <rPh sb="25" eb="26">
      <t>ホウ</t>
    </rPh>
    <phoneticPr fontId="4"/>
  </si>
  <si>
    <t>　（４）引当金の計上基準</t>
    <rPh sb="4" eb="6">
      <t>ヒキアテ</t>
    </rPh>
    <rPh sb="6" eb="7">
      <t>キン</t>
    </rPh>
    <rPh sb="8" eb="10">
      <t>ケイジョウ</t>
    </rPh>
    <rPh sb="10" eb="12">
      <t>キジュン</t>
    </rPh>
    <phoneticPr fontId="4"/>
  </si>
  <si>
    <t>徴収不能引当金……</t>
    <rPh sb="0" eb="2">
      <t>チョウシュウ</t>
    </rPh>
    <rPh sb="2" eb="4">
      <t>フノウ</t>
    </rPh>
    <rPh sb="4" eb="6">
      <t>ヒキアテ</t>
    </rPh>
    <rPh sb="6" eb="7">
      <t>キン</t>
    </rPh>
    <phoneticPr fontId="4"/>
  </si>
  <si>
    <t>債権の徴収不能による損失に備えるため、１年以上回収が滞留している</t>
    <phoneticPr fontId="4"/>
  </si>
  <si>
    <t>徴収不能懸念債権については回収不能見込額（債権金額の50％相当額）</t>
    <phoneticPr fontId="4"/>
  </si>
  <si>
    <t>を計上している。（聖母病院）</t>
    <rPh sb="9" eb="11">
      <t>セイボ</t>
    </rPh>
    <rPh sb="11" eb="13">
      <t>ビョウイン</t>
    </rPh>
    <phoneticPr fontId="4"/>
  </si>
  <si>
    <t>賞与引当金…………</t>
    <phoneticPr fontId="4"/>
  </si>
  <si>
    <t>会計年度末在職者を基準にして、夏期賞与対象期間のうち会計年度末日に</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</si>
  <si>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おける経過分に対応した金額を見積もり引当金に計上している。</t>
    <rPh sb="3" eb="5">
      <t>ケイカ</t>
    </rPh>
    <rPh sb="5" eb="6">
      <t>ブン</t>
    </rPh>
    <rPh sb="7" eb="9">
      <t>タイオウ</t>
    </rPh>
    <rPh sb="11" eb="13">
      <t>キンガク</t>
    </rPh>
    <rPh sb="14" eb="16">
      <t>ミツモリ</t>
    </rPh>
    <rPh sb="18" eb="20">
      <t>ヒキアテ</t>
    </rPh>
    <rPh sb="20" eb="21">
      <t>キン</t>
    </rPh>
    <phoneticPr fontId="4"/>
  </si>
  <si>
    <t>退職給付引当金……</t>
    <phoneticPr fontId="4"/>
  </si>
  <si>
    <t>（聖母の丘、聖母の園、原宿地域ケアプラザ、深谷俣野地域ケアプラザ</t>
    <phoneticPr fontId="4"/>
  </si>
  <si>
    <t>　天使の園、聖母の園保育園、平和の園保育園）</t>
    <phoneticPr fontId="4"/>
  </si>
  <si>
    <t>期末在籍者の退職金の支給に備えるため、各都道府県社会福祉協議会等の</t>
    <rPh sb="19" eb="20">
      <t>カク</t>
    </rPh>
    <rPh sb="20" eb="24">
      <t>トドウフケン</t>
    </rPh>
    <rPh sb="31" eb="32">
      <t>トウ</t>
    </rPh>
    <phoneticPr fontId="4"/>
  </si>
  <si>
    <t>主宰する退職共済制度に加入しており、掛金として支出した累計額と同額を</t>
    <rPh sb="4" eb="6">
      <t>タイショク</t>
    </rPh>
    <rPh sb="6" eb="8">
      <t>キョウサイ</t>
    </rPh>
    <rPh sb="8" eb="10">
      <t>セイド</t>
    </rPh>
    <rPh sb="11" eb="13">
      <t>カニュウ</t>
    </rPh>
    <rPh sb="18" eb="20">
      <t>カケキン</t>
    </rPh>
    <rPh sb="23" eb="25">
      <t>シシュツ</t>
    </rPh>
    <rPh sb="27" eb="29">
      <t>ルイケイ</t>
    </rPh>
    <rPh sb="29" eb="30">
      <t>ガク</t>
    </rPh>
    <rPh sb="31" eb="33">
      <t>ドウガク</t>
    </rPh>
    <phoneticPr fontId="4"/>
  </si>
  <si>
    <t>引当金に計上している。</t>
    <rPh sb="0" eb="2">
      <t>ヒキアテ</t>
    </rPh>
    <rPh sb="2" eb="3">
      <t>キン</t>
    </rPh>
    <rPh sb="4" eb="6">
      <t>ケイジョウ</t>
    </rPh>
    <phoneticPr fontId="4"/>
  </si>
  <si>
    <t>（聖母病院）</t>
    <rPh sb="1" eb="3">
      <t>セイボ</t>
    </rPh>
    <rPh sb="3" eb="5">
      <t>ビョウイン</t>
    </rPh>
    <phoneticPr fontId="4"/>
  </si>
  <si>
    <t>職員の退職給付に備えるため、当会計年度末における退職給付債務及び</t>
    <rPh sb="0" eb="2">
      <t>ショクイン</t>
    </rPh>
    <rPh sb="3" eb="5">
      <t>タイショク</t>
    </rPh>
    <rPh sb="5" eb="7">
      <t>キュウフ</t>
    </rPh>
    <rPh sb="8" eb="9">
      <t>ソナ</t>
    </rPh>
    <rPh sb="14" eb="15">
      <t>トウ</t>
    </rPh>
    <rPh sb="15" eb="17">
      <t>カイケイ</t>
    </rPh>
    <rPh sb="17" eb="20">
      <t>ネンドマツ</t>
    </rPh>
    <rPh sb="24" eb="26">
      <t>タイショク</t>
    </rPh>
    <rPh sb="26" eb="28">
      <t>キュウフ</t>
    </rPh>
    <rPh sb="28" eb="30">
      <t>サイム</t>
    </rPh>
    <rPh sb="30" eb="31">
      <t>オヨ</t>
    </rPh>
    <phoneticPr fontId="4"/>
  </si>
  <si>
    <t>年金資産の見込額に基づき計上している。</t>
    <rPh sb="0" eb="2">
      <t>ネンキン</t>
    </rPh>
    <rPh sb="2" eb="4">
      <t>シサン</t>
    </rPh>
    <rPh sb="5" eb="7">
      <t>ミコ</t>
    </rPh>
    <rPh sb="7" eb="8">
      <t>ガク</t>
    </rPh>
    <rPh sb="9" eb="10">
      <t>モト</t>
    </rPh>
    <rPh sb="12" eb="14">
      <t>ケイジョウ</t>
    </rPh>
    <phoneticPr fontId="4"/>
  </si>
  <si>
    <t>退職給付債務の算定にあたり、退職給付見込額を当期末までの期間に</t>
    <rPh sb="0" eb="2">
      <t>タイショク</t>
    </rPh>
    <rPh sb="2" eb="4">
      <t>キュウフ</t>
    </rPh>
    <rPh sb="4" eb="6">
      <t>サイム</t>
    </rPh>
    <rPh sb="7" eb="9">
      <t>サンテイ</t>
    </rPh>
    <rPh sb="14" eb="16">
      <t>タイショク</t>
    </rPh>
    <rPh sb="16" eb="18">
      <t>キュウフ</t>
    </rPh>
    <rPh sb="18" eb="20">
      <t>ミコ</t>
    </rPh>
    <rPh sb="20" eb="21">
      <t>ガク</t>
    </rPh>
    <rPh sb="22" eb="24">
      <t>トウキ</t>
    </rPh>
    <rPh sb="24" eb="25">
      <t>マツ</t>
    </rPh>
    <rPh sb="28" eb="30">
      <t>キカン</t>
    </rPh>
    <phoneticPr fontId="4"/>
  </si>
  <si>
    <t>帰属させる方法は、給付算定式基準による。</t>
  </si>
  <si>
    <t>数理計算上の差異は、発生年度に全額費用処理している。</t>
    <rPh sb="0" eb="2">
      <t>スウリ</t>
    </rPh>
    <rPh sb="2" eb="5">
      <t>ケイサンジョウ</t>
    </rPh>
    <rPh sb="6" eb="8">
      <t>サイ</t>
    </rPh>
    <rPh sb="10" eb="12">
      <t>ハッセイ</t>
    </rPh>
    <rPh sb="12" eb="14">
      <t>ネンド</t>
    </rPh>
    <rPh sb="15" eb="17">
      <t>ゼンガク</t>
    </rPh>
    <rPh sb="17" eb="19">
      <t>ヒヨウ</t>
    </rPh>
    <rPh sb="19" eb="21">
      <t>ショリ</t>
    </rPh>
    <phoneticPr fontId="4"/>
  </si>
  <si>
    <t>役員退職慰労引当金…</t>
    <phoneticPr fontId="4"/>
  </si>
  <si>
    <t>常勤役員報酬規程に基づいて、平成29年6月29日を起算日とする</t>
    <rPh sb="0" eb="2">
      <t>ジョウキン</t>
    </rPh>
    <rPh sb="2" eb="4">
      <t>ヤクイン</t>
    </rPh>
    <rPh sb="4" eb="6">
      <t>ホウシュウ</t>
    </rPh>
    <rPh sb="6" eb="8">
      <t>キテイ</t>
    </rPh>
    <rPh sb="9" eb="10">
      <t>モト</t>
    </rPh>
    <rPh sb="14" eb="16">
      <t>ヘイセイ</t>
    </rPh>
    <rPh sb="18" eb="19">
      <t>ネン</t>
    </rPh>
    <rPh sb="20" eb="21">
      <t>ガツ</t>
    </rPh>
    <rPh sb="23" eb="24">
      <t>ニチ</t>
    </rPh>
    <rPh sb="25" eb="28">
      <t>キサンビ</t>
    </rPh>
    <phoneticPr fontId="4"/>
  </si>
  <si>
    <t>役員退職慰労金を在任期間より算出し、引当金に計上している。（本部）</t>
    <rPh sb="8" eb="10">
      <t>ザイニン</t>
    </rPh>
    <rPh sb="10" eb="12">
      <t>キカン</t>
    </rPh>
    <rPh sb="14" eb="16">
      <t>サンシュツ</t>
    </rPh>
    <rPh sb="18" eb="20">
      <t>ヒキアテ</t>
    </rPh>
    <rPh sb="20" eb="21">
      <t>キン</t>
    </rPh>
    <rPh sb="22" eb="24">
      <t>ケイジョウ</t>
    </rPh>
    <rPh sb="30" eb="32">
      <t>ホンブ</t>
    </rPh>
    <phoneticPr fontId="4"/>
  </si>
  <si>
    <t>　（５）税効果会計の適用</t>
    <rPh sb="4" eb="5">
      <t>ゼイ</t>
    </rPh>
    <rPh sb="5" eb="7">
      <t>コウカ</t>
    </rPh>
    <rPh sb="7" eb="9">
      <t>カイケイ</t>
    </rPh>
    <rPh sb="10" eb="12">
      <t>テキヨウ</t>
    </rPh>
    <phoneticPr fontId="4"/>
  </si>
  <si>
    <t>　　税引前当期活動増減差額と法人税等の金額を合理的に期間対応させ、より適正な当期活動増減差額を</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</si>
  <si>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計上することを目的として税効果会計を適用している。</t>
    <rPh sb="2" eb="4">
      <t>ケイジョウ</t>
    </rPh>
    <rPh sb="9" eb="11">
      <t>モクテキ</t>
    </rPh>
    <rPh sb="14" eb="15">
      <t>ゼイ</t>
    </rPh>
    <rPh sb="15" eb="17">
      <t>コウカ</t>
    </rPh>
    <rPh sb="17" eb="19">
      <t>カイケイ</t>
    </rPh>
    <rPh sb="20" eb="22">
      <t>テキヨウ</t>
    </rPh>
    <phoneticPr fontId="4"/>
  </si>
  <si>
    <t>３．重要な会計方針の変更</t>
    <rPh sb="2" eb="4">
      <t>ジュウヨウ</t>
    </rPh>
    <rPh sb="5" eb="7">
      <t>カイケイ</t>
    </rPh>
    <rPh sb="7" eb="9">
      <t>ホウシン</t>
    </rPh>
    <rPh sb="10" eb="12">
      <t>ヘンコウ</t>
    </rPh>
    <phoneticPr fontId="4"/>
  </si>
  <si>
    <t>４．法人で採用する退職給付制度</t>
    <rPh sb="2" eb="4">
      <t>ホウジン</t>
    </rPh>
    <rPh sb="5" eb="7">
      <t>サイヨウ</t>
    </rPh>
    <rPh sb="9" eb="11">
      <t>タイショク</t>
    </rPh>
    <rPh sb="11" eb="13">
      <t>キュウフ</t>
    </rPh>
    <rPh sb="13" eb="15">
      <t>セイド</t>
    </rPh>
    <phoneticPr fontId="4"/>
  </si>
  <si>
    <t>「</t>
    <phoneticPr fontId="4"/>
  </si>
  <si>
    <t>社会福祉施設職員等退職手当共済法」</t>
    <rPh sb="0" eb="2">
      <t>シャカイ</t>
    </rPh>
    <rPh sb="2" eb="4">
      <t>フクシ</t>
    </rPh>
    <rPh sb="4" eb="6">
      <t>シセツ</t>
    </rPh>
    <rPh sb="6" eb="8">
      <t>ショクイン</t>
    </rPh>
    <rPh sb="8" eb="9">
      <t>トウ</t>
    </rPh>
    <rPh sb="9" eb="11">
      <t>タイショク</t>
    </rPh>
    <rPh sb="11" eb="13">
      <t>テアテ</t>
    </rPh>
    <rPh sb="13" eb="15">
      <t>キョウサイ</t>
    </rPh>
    <rPh sb="15" eb="16">
      <t>ホウ</t>
    </rPh>
    <phoneticPr fontId="4"/>
  </si>
  <si>
    <t>（聖母病院を除く）</t>
    <rPh sb="1" eb="3">
      <t>セイボ</t>
    </rPh>
    <rPh sb="3" eb="5">
      <t>ビョウイン</t>
    </rPh>
    <rPh sb="6" eb="7">
      <t>ノゾ</t>
    </rPh>
    <phoneticPr fontId="4"/>
  </si>
  <si>
    <t>各都道府県社会福祉協議会等主宰民間福祉事業従事者年金共済事業規程」に定める退職共済契約</t>
    <rPh sb="0" eb="5">
      <t>カクトドウフケン</t>
    </rPh>
    <rPh sb="5" eb="7">
      <t>シャカイ</t>
    </rPh>
    <rPh sb="7" eb="9">
      <t>フクシ</t>
    </rPh>
    <rPh sb="9" eb="12">
      <t>キョウギカイ</t>
    </rPh>
    <rPh sb="12" eb="13">
      <t>トウ</t>
    </rPh>
    <rPh sb="13" eb="15">
      <t>シュサイ</t>
    </rPh>
    <rPh sb="15" eb="17">
      <t>ミンカン</t>
    </rPh>
    <rPh sb="17" eb="19">
      <t>フクシ</t>
    </rPh>
    <rPh sb="19" eb="21">
      <t>ジギョウ</t>
    </rPh>
    <rPh sb="21" eb="24">
      <t>ジュウジシャ</t>
    </rPh>
    <rPh sb="24" eb="26">
      <t>ネンキン</t>
    </rPh>
    <rPh sb="26" eb="28">
      <t>キョウサイ</t>
    </rPh>
    <rPh sb="28" eb="30">
      <t>ジギョウ</t>
    </rPh>
    <rPh sb="30" eb="32">
      <t>キテイ</t>
    </rPh>
    <rPh sb="34" eb="35">
      <t>サダ</t>
    </rPh>
    <rPh sb="37" eb="39">
      <t>タイショク</t>
    </rPh>
    <rPh sb="39" eb="41">
      <t>キョウサイ</t>
    </rPh>
    <rPh sb="41" eb="43">
      <t>ケイヤク</t>
    </rPh>
    <phoneticPr fontId="4"/>
  </si>
  <si>
    <t>(聖母の丘、聖母の園、原宿地域ケアプラザ、深谷俣野地域ケアプラザ、天使の園、聖母の園保育園、平和の園保育園）</t>
    <phoneticPr fontId="4"/>
  </si>
  <si>
    <t>確定給付企業年金」</t>
    <phoneticPr fontId="4"/>
  </si>
  <si>
    <t>聖母病院の「確定給付企業年金」に関する注記は、次のとおりである。</t>
    <rPh sb="0" eb="2">
      <t>セイボ</t>
    </rPh>
    <rPh sb="2" eb="4">
      <t>ビョウイン</t>
    </rPh>
    <rPh sb="6" eb="8">
      <t>カクテイ</t>
    </rPh>
    <rPh sb="8" eb="10">
      <t>キュウフ</t>
    </rPh>
    <rPh sb="10" eb="12">
      <t>キギョウ</t>
    </rPh>
    <rPh sb="12" eb="14">
      <t>ネンキン</t>
    </rPh>
    <rPh sb="16" eb="17">
      <t>カン</t>
    </rPh>
    <rPh sb="19" eb="21">
      <t>チュウキ</t>
    </rPh>
    <rPh sb="23" eb="24">
      <t>ツギ</t>
    </rPh>
    <phoneticPr fontId="4"/>
  </si>
  <si>
    <t>①</t>
    <phoneticPr fontId="4"/>
  </si>
  <si>
    <t>退職給付債務の期首残高と期末残高の調整表</t>
  </si>
  <si>
    <t>期首における退職給付債務</t>
    <rPh sb="0" eb="2">
      <t>キシュ</t>
    </rPh>
    <rPh sb="6" eb="8">
      <t>タイショク</t>
    </rPh>
    <rPh sb="8" eb="10">
      <t>キュウフ</t>
    </rPh>
    <rPh sb="10" eb="12">
      <t>サイム</t>
    </rPh>
    <phoneticPr fontId="4"/>
  </si>
  <si>
    <t>勤務費用</t>
    <rPh sb="0" eb="2">
      <t>キンム</t>
    </rPh>
    <rPh sb="2" eb="4">
      <t>ヒヨウ</t>
    </rPh>
    <phoneticPr fontId="4"/>
  </si>
  <si>
    <t>利息費用</t>
    <rPh sb="0" eb="2">
      <t>リソク</t>
    </rPh>
    <rPh sb="2" eb="4">
      <t>ヒヨウ</t>
    </rPh>
    <phoneticPr fontId="4"/>
  </si>
  <si>
    <t>数理計算上の差異の当期発生額</t>
    <rPh sb="0" eb="2">
      <t>スウリ</t>
    </rPh>
    <rPh sb="2" eb="5">
      <t>ケイサンジョウ</t>
    </rPh>
    <rPh sb="6" eb="8">
      <t>サイ</t>
    </rPh>
    <rPh sb="9" eb="11">
      <t>トウキ</t>
    </rPh>
    <rPh sb="11" eb="13">
      <t>ハッセイ</t>
    </rPh>
    <rPh sb="13" eb="14">
      <t>ガク</t>
    </rPh>
    <phoneticPr fontId="4"/>
  </si>
  <si>
    <t>退職給付の支払額</t>
    <rPh sb="5" eb="7">
      <t>シハラ</t>
    </rPh>
    <rPh sb="7" eb="8">
      <t>ガク</t>
    </rPh>
    <phoneticPr fontId="4"/>
  </si>
  <si>
    <t>期末における退職給付債務</t>
    <rPh sb="0" eb="2">
      <t>キマツ</t>
    </rPh>
    <rPh sb="6" eb="8">
      <t>タイショク</t>
    </rPh>
    <rPh sb="8" eb="10">
      <t>キュウフ</t>
    </rPh>
    <rPh sb="10" eb="12">
      <t>サイム</t>
    </rPh>
    <phoneticPr fontId="4"/>
  </si>
  <si>
    <t>②</t>
    <phoneticPr fontId="4"/>
  </si>
  <si>
    <t>年金資産の期首残高と期末残高の調整表</t>
    <phoneticPr fontId="4"/>
  </si>
  <si>
    <t>期首における年金資産</t>
  </si>
  <si>
    <t>期待運用収益</t>
  </si>
  <si>
    <t>数理計算との差異の当期発生額</t>
  </si>
  <si>
    <t>事業主からの拠出額</t>
  </si>
  <si>
    <t>退職給付の支払額</t>
  </si>
  <si>
    <t>期末における年金資産</t>
  </si>
  <si>
    <t>③</t>
    <phoneticPr fontId="4"/>
  </si>
  <si>
    <t>退職給付債務及び年金資産と貸借対照表に計上された前払年金費用の調整表</t>
    <rPh sb="24" eb="26">
      <t>マエバライ</t>
    </rPh>
    <rPh sb="26" eb="28">
      <t>ネンキン</t>
    </rPh>
    <rPh sb="28" eb="30">
      <t>ヒヨウ</t>
    </rPh>
    <phoneticPr fontId="4"/>
  </si>
  <si>
    <t>退職給付債務</t>
    <rPh sb="0" eb="2">
      <t>タイショク</t>
    </rPh>
    <rPh sb="2" eb="4">
      <t>キュウフ</t>
    </rPh>
    <rPh sb="4" eb="6">
      <t>サイム</t>
    </rPh>
    <phoneticPr fontId="4"/>
  </si>
  <si>
    <t>年金資産</t>
    <rPh sb="0" eb="2">
      <t>ネンキン</t>
    </rPh>
    <rPh sb="2" eb="4">
      <t>シサン</t>
    </rPh>
    <phoneticPr fontId="4"/>
  </si>
  <si>
    <t>退職給付債務（マイナスは前払年金費用）</t>
    <rPh sb="0" eb="2">
      <t>タイショク</t>
    </rPh>
    <rPh sb="2" eb="4">
      <t>キュウフ</t>
    </rPh>
    <rPh sb="4" eb="6">
      <t>サイム</t>
    </rPh>
    <rPh sb="12" eb="14">
      <t>マエバラ</t>
    </rPh>
    <rPh sb="14" eb="16">
      <t>ネンキン</t>
    </rPh>
    <rPh sb="16" eb="18">
      <t>ヒヨウ</t>
    </rPh>
    <phoneticPr fontId="4"/>
  </si>
  <si>
    <t>④</t>
    <phoneticPr fontId="4"/>
  </si>
  <si>
    <t>退職給付に関連する損益</t>
    <phoneticPr fontId="4"/>
  </si>
  <si>
    <t>勤務費用</t>
  </si>
  <si>
    <t>利息費用</t>
  </si>
  <si>
    <t>数理計算との差異の当期の費用処理額</t>
  </si>
  <si>
    <t>別拠点負担退職給付費用</t>
    <rPh sb="0" eb="1">
      <t>ベツ</t>
    </rPh>
    <rPh sb="1" eb="3">
      <t>キョテン</t>
    </rPh>
    <rPh sb="3" eb="5">
      <t>フタン</t>
    </rPh>
    <rPh sb="5" eb="7">
      <t>タイショク</t>
    </rPh>
    <rPh sb="7" eb="9">
      <t>キュウフ</t>
    </rPh>
    <rPh sb="9" eb="11">
      <t>ヒヨウ</t>
    </rPh>
    <phoneticPr fontId="4"/>
  </si>
  <si>
    <t>退職給付費用</t>
  </si>
  <si>
    <t>５．法人が作成する計算書類と拠点区分、サービス区分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4"/>
  </si>
  <si>
    <t>　　当法人の作成する計算書類は以下のとおりになっている。</t>
    <rPh sb="10" eb="12">
      <t>ケイサン</t>
    </rPh>
    <rPh sb="12" eb="14">
      <t>ショルイ</t>
    </rPh>
    <phoneticPr fontId="4"/>
  </si>
  <si>
    <t>(1) 法人全体の計算書類(会計基準省令第一号第一様式、第二号第一様式、第三号第一様式)</t>
    <rPh sb="9" eb="11">
      <t>ケイサン</t>
    </rPh>
    <rPh sb="11" eb="13">
      <t>ショルイ</t>
    </rPh>
    <rPh sb="14" eb="16">
      <t>カイケイ</t>
    </rPh>
    <rPh sb="16" eb="18">
      <t>キジュン</t>
    </rPh>
    <rPh sb="18" eb="20">
      <t>ショウレイ</t>
    </rPh>
    <rPh sb="21" eb="22">
      <t>１</t>
    </rPh>
    <rPh sb="23" eb="24">
      <t>ダイ</t>
    </rPh>
    <rPh sb="24" eb="25">
      <t>１</t>
    </rPh>
    <rPh sb="29" eb="30">
      <t>２</t>
    </rPh>
    <rPh sb="31" eb="32">
      <t>ダイ</t>
    </rPh>
    <rPh sb="32" eb="33">
      <t>１</t>
    </rPh>
    <rPh sb="37" eb="38">
      <t>３</t>
    </rPh>
    <rPh sb="39" eb="40">
      <t>ダイ</t>
    </rPh>
    <rPh sb="40" eb="41">
      <t>１</t>
    </rPh>
    <phoneticPr fontId="4"/>
  </si>
  <si>
    <t>(2) 事業区分別内訳表(会計基準省令第一号第二様式、第二号第二様式、第三号第二様式)</t>
    <rPh sb="8" eb="9">
      <t>ベツ</t>
    </rPh>
    <rPh sb="20" eb="21">
      <t>１</t>
    </rPh>
    <rPh sb="22" eb="23">
      <t>ダイ</t>
    </rPh>
    <rPh sb="23" eb="24">
      <t>２</t>
    </rPh>
    <rPh sb="28" eb="29">
      <t>２</t>
    </rPh>
    <rPh sb="30" eb="31">
      <t>ダイ</t>
    </rPh>
    <rPh sb="31" eb="32">
      <t>２</t>
    </rPh>
    <rPh sb="36" eb="37">
      <t>３</t>
    </rPh>
    <rPh sb="38" eb="39">
      <t>ダイ</t>
    </rPh>
    <rPh sb="39" eb="40">
      <t>２</t>
    </rPh>
    <phoneticPr fontId="4"/>
  </si>
  <si>
    <r>
      <t>(3) 社会福祉事業における拠点区分別内訳表(</t>
    </r>
    <r>
      <rPr>
        <sz val="10"/>
        <rFont val="ＭＳ 明朝"/>
        <family val="1"/>
        <charset val="128"/>
      </rPr>
      <t>会計基準省令第一号第三様式、第二号第三様式、第三号第三様式</t>
    </r>
    <r>
      <rPr>
        <sz val="11"/>
        <rFont val="ＭＳ 明朝"/>
        <family val="1"/>
        <charset val="128"/>
      </rPr>
      <t>)</t>
    </r>
    <rPh sb="14" eb="16">
      <t>キョテン</t>
    </rPh>
    <rPh sb="16" eb="18">
      <t>クブン</t>
    </rPh>
    <rPh sb="18" eb="19">
      <t>ベツ</t>
    </rPh>
    <rPh sb="19" eb="21">
      <t>ウチワケ</t>
    </rPh>
    <rPh sb="21" eb="22">
      <t>ヒョウ</t>
    </rPh>
    <rPh sb="30" eb="31">
      <t>１</t>
    </rPh>
    <rPh sb="32" eb="33">
      <t>ダイ</t>
    </rPh>
    <rPh sb="33" eb="34">
      <t>３</t>
    </rPh>
    <rPh sb="38" eb="39">
      <t>２</t>
    </rPh>
    <rPh sb="40" eb="41">
      <t>ダイ</t>
    </rPh>
    <rPh sb="41" eb="42">
      <t>３</t>
    </rPh>
    <rPh sb="46" eb="47">
      <t>３</t>
    </rPh>
    <rPh sb="48" eb="49">
      <t>ダイ</t>
    </rPh>
    <rPh sb="49" eb="50">
      <t>３</t>
    </rPh>
    <phoneticPr fontId="4"/>
  </si>
  <si>
    <t>(4) 公益事業における拠点区分別内訳表(会計基準省令第一号第三様式、第二号第三様式、第三号第三様式)</t>
    <rPh sb="4" eb="6">
      <t>コウエキ</t>
    </rPh>
    <phoneticPr fontId="4"/>
  </si>
  <si>
    <t>(5) 収益事業における拠点区分別内訳表(会計基準省令第一号第三様式、第二号第三様式、第三号第三様式)</t>
    <phoneticPr fontId="4"/>
  </si>
  <si>
    <t>(6) 各拠点区分におけるサービス区分の内容</t>
    <rPh sb="4" eb="5">
      <t>カク</t>
    </rPh>
    <rPh sb="5" eb="7">
      <t>キョテン</t>
    </rPh>
    <rPh sb="7" eb="9">
      <t>クブン</t>
    </rPh>
    <rPh sb="17" eb="19">
      <t>クブン</t>
    </rPh>
    <rPh sb="20" eb="22">
      <t>ナイヨウ</t>
    </rPh>
    <phoneticPr fontId="4"/>
  </si>
  <si>
    <t>ア</t>
    <phoneticPr fontId="4"/>
  </si>
  <si>
    <t>本部拠点（社会福祉事業）</t>
    <rPh sb="2" eb="4">
      <t>キョテン</t>
    </rPh>
    <rPh sb="5" eb="7">
      <t>シャカイ</t>
    </rPh>
    <rPh sb="7" eb="9">
      <t>フクシ</t>
    </rPh>
    <rPh sb="9" eb="11">
      <t>ジギョウ</t>
    </rPh>
    <phoneticPr fontId="4"/>
  </si>
  <si>
    <t>本部」</t>
    <phoneticPr fontId="4"/>
  </si>
  <si>
    <t>生活困難者生活援助・相談事業」</t>
    <phoneticPr fontId="4"/>
  </si>
  <si>
    <t>イ</t>
    <phoneticPr fontId="4"/>
  </si>
  <si>
    <t>介護保険施設</t>
    <rPh sb="0" eb="2">
      <t>カイゴ</t>
    </rPh>
    <rPh sb="2" eb="4">
      <t>ホケン</t>
    </rPh>
    <rPh sb="4" eb="6">
      <t>シセツ</t>
    </rPh>
    <phoneticPr fontId="4"/>
  </si>
  <si>
    <t>聖母の丘拠点（社会福祉事業）</t>
    <rPh sb="4" eb="6">
      <t>キョテン</t>
    </rPh>
    <rPh sb="7" eb="9">
      <t>シャカイ</t>
    </rPh>
    <rPh sb="9" eb="11">
      <t>フクシ</t>
    </rPh>
    <rPh sb="11" eb="13">
      <t>ジギョウ</t>
    </rPh>
    <phoneticPr fontId="4"/>
  </si>
  <si>
    <t>居宅介護支援事業」</t>
    <phoneticPr fontId="4"/>
  </si>
  <si>
    <t>老人デイサービスセンター」</t>
    <rPh sb="0" eb="2">
      <t>ロウジン</t>
    </rPh>
    <phoneticPr fontId="3"/>
  </si>
  <si>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3"/>
  </si>
  <si>
    <t>老人短期入所事業」</t>
    <rPh sb="0" eb="2">
      <t>ロウジン</t>
    </rPh>
    <rPh sb="2" eb="4">
      <t>タンキ</t>
    </rPh>
    <rPh sb="4" eb="6">
      <t>ニュウショ</t>
    </rPh>
    <rPh sb="6" eb="8">
      <t>ジギョウ</t>
    </rPh>
    <phoneticPr fontId="3"/>
  </si>
  <si>
    <t>老人居宅介護等事業（訪介）」</t>
    <rPh sb="0" eb="2">
      <t>ロウジン</t>
    </rPh>
    <rPh sb="2" eb="4">
      <t>キョタク</t>
    </rPh>
    <rPh sb="4" eb="6">
      <t>カイゴ</t>
    </rPh>
    <rPh sb="6" eb="7">
      <t>トウ</t>
    </rPh>
    <rPh sb="7" eb="9">
      <t>ジギョウ</t>
    </rPh>
    <rPh sb="10" eb="11">
      <t>ホウ</t>
    </rPh>
    <rPh sb="11" eb="12">
      <t>カイ</t>
    </rPh>
    <phoneticPr fontId="2"/>
  </si>
  <si>
    <t>特別養護老人ホーム」</t>
    <rPh sb="0" eb="2">
      <t>トクベツ</t>
    </rPh>
    <rPh sb="2" eb="4">
      <t>ヨウゴ</t>
    </rPh>
    <rPh sb="4" eb="6">
      <t>ロウジン</t>
    </rPh>
    <phoneticPr fontId="3"/>
  </si>
  <si>
    <t>ウ</t>
    <phoneticPr fontId="4"/>
  </si>
  <si>
    <t>奄美の園拠点（社会福祉事業）</t>
    <rPh sb="4" eb="6">
      <t>キョテン</t>
    </rPh>
    <phoneticPr fontId="4"/>
  </si>
  <si>
    <t>老人介護支援センター」</t>
    <rPh sb="0" eb="2">
      <t>ロウジン</t>
    </rPh>
    <rPh sb="2" eb="4">
      <t>カイゴ</t>
    </rPh>
    <rPh sb="4" eb="6">
      <t>シエン</t>
    </rPh>
    <phoneticPr fontId="2"/>
  </si>
  <si>
    <t>エ</t>
    <phoneticPr fontId="4"/>
  </si>
  <si>
    <t>聖母の園拠点（社会福祉事業）</t>
    <rPh sb="4" eb="6">
      <t>キョテン</t>
    </rPh>
    <phoneticPr fontId="4"/>
  </si>
  <si>
    <t>老人デイサービス事業」</t>
    <rPh sb="0" eb="2">
      <t>ロウジン</t>
    </rPh>
    <rPh sb="8" eb="10">
      <t>ジギョウ</t>
    </rPh>
    <phoneticPr fontId="3"/>
  </si>
  <si>
    <t>オ</t>
    <phoneticPr fontId="4"/>
  </si>
  <si>
    <t>原宿地域ケアプラザ拠点（社会福祉事業）</t>
    <rPh sb="9" eb="11">
      <t>キョテン</t>
    </rPh>
    <phoneticPr fontId="4"/>
  </si>
  <si>
    <t>カ</t>
    <phoneticPr fontId="4"/>
  </si>
  <si>
    <t>聖母ホーム拠点（社会福祉事業）</t>
    <rPh sb="0" eb="2">
      <t>セイボ</t>
    </rPh>
    <phoneticPr fontId="2"/>
  </si>
  <si>
    <t>認知症対応型通所介護」</t>
    <rPh sb="0" eb="3">
      <t>ニンチショウ</t>
    </rPh>
    <rPh sb="3" eb="6">
      <t>タイオウガタ</t>
    </rPh>
    <rPh sb="6" eb="10">
      <t>ツウショカイゴ</t>
    </rPh>
    <phoneticPr fontId="3"/>
  </si>
  <si>
    <t>老人短期入所施設」</t>
    <rPh sb="0" eb="2">
      <t>ロウジン</t>
    </rPh>
    <rPh sb="2" eb="4">
      <t>タンキ</t>
    </rPh>
    <rPh sb="4" eb="6">
      <t>ニュウショ</t>
    </rPh>
    <rPh sb="6" eb="8">
      <t>シセツ</t>
    </rPh>
    <phoneticPr fontId="3"/>
  </si>
  <si>
    <t>キ</t>
    <phoneticPr fontId="4"/>
  </si>
  <si>
    <t>措置施設</t>
  </si>
  <si>
    <t>聖母の丘　養護老人ホーム拠点（社会福祉事業）</t>
    <rPh sb="5" eb="7">
      <t>ヨウゴ</t>
    </rPh>
    <rPh sb="7" eb="9">
      <t>ロウジン</t>
    </rPh>
    <rPh sb="12" eb="14">
      <t>キョテン</t>
    </rPh>
    <phoneticPr fontId="2"/>
  </si>
  <si>
    <t>ク</t>
    <phoneticPr fontId="4"/>
  </si>
  <si>
    <t>聖母の園　養護老人ホーム拠点（社会福祉事業）</t>
    <rPh sb="5" eb="7">
      <t>ヨウゴ</t>
    </rPh>
    <rPh sb="7" eb="9">
      <t>ロウジン</t>
    </rPh>
    <rPh sb="12" eb="14">
      <t>キョテン</t>
    </rPh>
    <phoneticPr fontId="2"/>
  </si>
  <si>
    <t>ケ</t>
    <phoneticPr fontId="4"/>
  </si>
  <si>
    <t>聖母ホーム　養護老人ホーム拠点（社会福祉事業）</t>
    <rPh sb="6" eb="8">
      <t>ヨウゴ</t>
    </rPh>
    <rPh sb="8" eb="10">
      <t>ロウジン</t>
    </rPh>
    <rPh sb="13" eb="15">
      <t>キョテン</t>
    </rPh>
    <phoneticPr fontId="2"/>
  </si>
  <si>
    <t>コ</t>
    <phoneticPr fontId="4"/>
  </si>
  <si>
    <t>児童養護施設</t>
  </si>
  <si>
    <t>天使の園拠点（社会福祉事業）</t>
    <rPh sb="4" eb="6">
      <t>キョテン</t>
    </rPh>
    <phoneticPr fontId="4"/>
  </si>
  <si>
    <t>児童養護施設」</t>
    <rPh sb="0" eb="2">
      <t>ジドウ</t>
    </rPh>
    <rPh sb="2" eb="4">
      <t>ヨウゴ</t>
    </rPh>
    <rPh sb="4" eb="6">
      <t>シセツ</t>
    </rPh>
    <phoneticPr fontId="3"/>
  </si>
  <si>
    <t>児童家庭支援センター」</t>
    <rPh sb="0" eb="2">
      <t>ジドウ</t>
    </rPh>
    <rPh sb="2" eb="4">
      <t>カテイ</t>
    </rPh>
    <rPh sb="4" eb="6">
      <t>シエン</t>
    </rPh>
    <phoneticPr fontId="2"/>
  </si>
  <si>
    <t>地域小規模児童養護施設」</t>
    <rPh sb="0" eb="2">
      <t>チイキ</t>
    </rPh>
    <rPh sb="2" eb="5">
      <t>ショウキボ</t>
    </rPh>
    <rPh sb="5" eb="7">
      <t>ジドウ</t>
    </rPh>
    <rPh sb="7" eb="9">
      <t>ヨウゴ</t>
    </rPh>
    <rPh sb="9" eb="11">
      <t>シセツ</t>
    </rPh>
    <phoneticPr fontId="4"/>
  </si>
  <si>
    <t>サ</t>
    <phoneticPr fontId="4"/>
  </si>
  <si>
    <t>保育施設</t>
  </si>
  <si>
    <t>聖母の園保育園拠点（社会福祉事業）</t>
    <phoneticPr fontId="4"/>
  </si>
  <si>
    <t>シ</t>
    <phoneticPr fontId="4"/>
  </si>
  <si>
    <t>平和の園保育園拠点（社会福祉事業）</t>
    <phoneticPr fontId="4"/>
  </si>
  <si>
    <t>ス</t>
    <phoneticPr fontId="4"/>
  </si>
  <si>
    <t>医療施設</t>
    <rPh sb="0" eb="2">
      <t>イリョウ</t>
    </rPh>
    <rPh sb="2" eb="4">
      <t>シセツ</t>
    </rPh>
    <phoneticPr fontId="2"/>
  </si>
  <si>
    <t>聖母病院拠点（社会福祉事業）</t>
    <phoneticPr fontId="4"/>
  </si>
  <si>
    <t>セ</t>
    <phoneticPr fontId="4"/>
  </si>
  <si>
    <t>公益事業　聖母病院　訪問看護ステーション拠点</t>
    <rPh sb="0" eb="2">
      <t>コウエキ</t>
    </rPh>
    <rPh sb="2" eb="4">
      <t>ジギョウ</t>
    </rPh>
    <rPh sb="10" eb="12">
      <t>ホウモン</t>
    </rPh>
    <rPh sb="12" eb="14">
      <t>カンゴ</t>
    </rPh>
    <rPh sb="20" eb="22">
      <t>キョテン</t>
    </rPh>
    <phoneticPr fontId="2"/>
  </si>
  <si>
    <t>ソ</t>
    <phoneticPr fontId="4"/>
  </si>
  <si>
    <t>公益事業　原宿地域ケアプラザ拠点</t>
    <rPh sb="0" eb="2">
      <t>コウエキ</t>
    </rPh>
    <rPh sb="2" eb="4">
      <t>ジギョウ</t>
    </rPh>
    <rPh sb="14" eb="16">
      <t>キョテン</t>
    </rPh>
    <phoneticPr fontId="4"/>
  </si>
  <si>
    <t>地域包括支援センター」</t>
    <rPh sb="0" eb="2">
      <t>チイキ</t>
    </rPh>
    <rPh sb="2" eb="4">
      <t>ホウカツ</t>
    </rPh>
    <rPh sb="4" eb="6">
      <t>シエン</t>
    </rPh>
    <phoneticPr fontId="2"/>
  </si>
  <si>
    <t>地域交流」</t>
    <rPh sb="0" eb="2">
      <t>チイキ</t>
    </rPh>
    <rPh sb="2" eb="4">
      <t>コウリュウ</t>
    </rPh>
    <phoneticPr fontId="2"/>
  </si>
  <si>
    <t>生活支援体制整備事業」</t>
    <rPh sb="0" eb="2">
      <t>セイカツ</t>
    </rPh>
    <rPh sb="2" eb="4">
      <t>シエン</t>
    </rPh>
    <rPh sb="4" eb="6">
      <t>タイセイ</t>
    </rPh>
    <rPh sb="6" eb="8">
      <t>セイビ</t>
    </rPh>
    <rPh sb="8" eb="10">
      <t>ジギョウ</t>
    </rPh>
    <phoneticPr fontId="4"/>
  </si>
  <si>
    <t>タ</t>
    <phoneticPr fontId="4"/>
  </si>
  <si>
    <t>公益事業　聖母ホーム　地域包括支援センター拠点</t>
    <rPh sb="0" eb="2">
      <t>コウエキ</t>
    </rPh>
    <rPh sb="2" eb="4">
      <t>ジギョウ</t>
    </rPh>
    <rPh sb="11" eb="13">
      <t>チイキ</t>
    </rPh>
    <rPh sb="13" eb="15">
      <t>ホウカツ</t>
    </rPh>
    <rPh sb="15" eb="17">
      <t>シエン</t>
    </rPh>
    <rPh sb="21" eb="23">
      <t>キョテン</t>
    </rPh>
    <phoneticPr fontId="2"/>
  </si>
  <si>
    <t>チ</t>
    <phoneticPr fontId="4"/>
  </si>
  <si>
    <t>公益事業　深谷俣野地域ケアプラザ拠点</t>
    <rPh sb="0" eb="2">
      <t>コウエキ</t>
    </rPh>
    <rPh sb="2" eb="4">
      <t>ジギョウ</t>
    </rPh>
    <rPh sb="5" eb="7">
      <t>フカヤ</t>
    </rPh>
    <rPh sb="7" eb="9">
      <t>マタノ</t>
    </rPh>
    <rPh sb="16" eb="18">
      <t>キョテン</t>
    </rPh>
    <phoneticPr fontId="4"/>
  </si>
  <si>
    <t>「</t>
  </si>
  <si>
    <t>居宅介護支援事業」</t>
  </si>
  <si>
    <t>ツ</t>
    <phoneticPr fontId="4"/>
  </si>
  <si>
    <t>収益事業　本部拠点</t>
    <rPh sb="0" eb="2">
      <t>シュウエキ</t>
    </rPh>
    <rPh sb="2" eb="4">
      <t>ジギョウ</t>
    </rPh>
    <rPh sb="5" eb="7">
      <t>ホンブ</t>
    </rPh>
    <rPh sb="7" eb="9">
      <t>キョテン</t>
    </rPh>
    <phoneticPr fontId="3"/>
  </si>
  <si>
    <t>テ</t>
    <phoneticPr fontId="4"/>
  </si>
  <si>
    <t>収益事業　聖母病院拠点</t>
    <rPh sb="0" eb="2">
      <t>シュウエキ</t>
    </rPh>
    <rPh sb="2" eb="4">
      <t>ジギョウ</t>
    </rPh>
    <rPh sb="5" eb="7">
      <t>セイボ</t>
    </rPh>
    <rPh sb="7" eb="9">
      <t>ビョウイン</t>
    </rPh>
    <rPh sb="9" eb="11">
      <t>キョテン</t>
    </rPh>
    <phoneticPr fontId="2"/>
  </si>
  <si>
    <t>６．基本財産の増減の内容及び金額</t>
    <rPh sb="2" eb="4">
      <t>キホン</t>
    </rPh>
    <rPh sb="4" eb="6">
      <t>ザイサン</t>
    </rPh>
    <rPh sb="7" eb="9">
      <t>ゾウゲン</t>
    </rPh>
    <rPh sb="10" eb="12">
      <t>ナイヨウ</t>
    </rPh>
    <rPh sb="12" eb="13">
      <t>オヨ</t>
    </rPh>
    <rPh sb="14" eb="16">
      <t>キンガク</t>
    </rPh>
    <phoneticPr fontId="4"/>
  </si>
  <si>
    <t>　　基本財産の増減の内容及び金額は以下のとおりである。</t>
    <rPh sb="2" eb="4">
      <t>キホン</t>
    </rPh>
    <rPh sb="4" eb="6">
      <t>ザイサン</t>
    </rPh>
    <rPh sb="7" eb="9">
      <t>ゾウゲン</t>
    </rPh>
    <rPh sb="10" eb="12">
      <t>ナイヨウ</t>
    </rPh>
    <rPh sb="12" eb="13">
      <t>オヨ</t>
    </rPh>
    <rPh sb="14" eb="16">
      <t>キンガク</t>
    </rPh>
    <rPh sb="17" eb="19">
      <t>イカ</t>
    </rPh>
    <phoneticPr fontId="4"/>
  </si>
  <si>
    <t>（単位：円）</t>
  </si>
  <si>
    <t>基本財産の種類</t>
    <rPh sb="0" eb="2">
      <t>キホン</t>
    </rPh>
    <rPh sb="2" eb="4">
      <t>ザイサン</t>
    </rPh>
    <rPh sb="5" eb="7">
      <t>シュルイ</t>
    </rPh>
    <phoneticPr fontId="4"/>
  </si>
  <si>
    <t>前期末残高</t>
    <rPh sb="0" eb="3">
      <t>ゼンキマツ</t>
    </rPh>
    <rPh sb="3" eb="4">
      <t>ザン</t>
    </rPh>
    <rPh sb="4" eb="5">
      <t>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</si>
  <si>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</si>
  <si>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</si>
  <si>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当期末残高</t>
    <rPh sb="0" eb="1">
      <t>トウ</t>
    </rPh>
    <rPh sb="1" eb="3">
      <t>キマツ</t>
    </rPh>
    <rPh sb="3" eb="5">
      <t>ザンダカ</t>
    </rPh>
    <phoneticPr fontId="4"/>
  </si>
  <si>
    <t>土地</t>
    <rPh sb="0" eb="2">
      <t>トチ</t>
    </rPh>
    <phoneticPr fontId="4"/>
  </si>
  <si>
    <t>建物</t>
    <rPh sb="0" eb="2">
      <t>タテモノ</t>
    </rPh>
    <phoneticPr fontId="4"/>
  </si>
  <si>
    <t>合計</t>
    <rPh sb="0" eb="2">
      <t>ゴウケイ</t>
    </rPh>
    <phoneticPr fontId="4"/>
  </si>
  <si>
    <t>７．基本金又は固定資産の売却若しくは処分に係る国庫補助金等特別積立金の取崩し</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t>
    </rPh>
    <phoneticPr fontId="4"/>
  </si>
  <si>
    <t>８．担保に供している資産</t>
    <rPh sb="2" eb="4">
      <t>タンポ</t>
    </rPh>
    <rPh sb="5" eb="6">
      <t>キョウ</t>
    </rPh>
    <rPh sb="10" eb="12">
      <t>シサン</t>
    </rPh>
    <phoneticPr fontId="4"/>
  </si>
  <si>
    <t>　　担保に供されている資産は以下のとおりである。</t>
    <rPh sb="2" eb="4">
      <t>タンポ</t>
    </rPh>
    <rPh sb="5" eb="6">
      <t>キョウ</t>
    </rPh>
    <rPh sb="11" eb="13">
      <t>シサン</t>
    </rPh>
    <rPh sb="14" eb="16">
      <t>イカ</t>
    </rPh>
    <phoneticPr fontId="4"/>
  </si>
  <si>
    <t>土地（基本財産）</t>
    <rPh sb="0" eb="2">
      <t>トチ</t>
    </rPh>
    <rPh sb="3" eb="5">
      <t>キホン</t>
    </rPh>
    <rPh sb="5" eb="7">
      <t>ザイサン</t>
    </rPh>
    <phoneticPr fontId="4"/>
  </si>
  <si>
    <t>円</t>
    <rPh sb="0" eb="1">
      <t>エン</t>
    </rPh>
    <phoneticPr fontId="4"/>
  </si>
  <si>
    <t>建物（基本財産）</t>
    <rPh sb="3" eb="5">
      <t>キホン</t>
    </rPh>
    <rPh sb="5" eb="7">
      <t>ザイサン</t>
    </rPh>
    <phoneticPr fontId="4"/>
  </si>
  <si>
    <t>計</t>
    <rPh sb="0" eb="1">
      <t>ケイ</t>
    </rPh>
    <phoneticPr fontId="4"/>
  </si>
  <si>
    <t>　　担保している債務の種類および金額は以下のとおりである。</t>
    <rPh sb="2" eb="4">
      <t>タンポ</t>
    </rPh>
    <rPh sb="8" eb="10">
      <t>サイム</t>
    </rPh>
    <rPh sb="11" eb="13">
      <t>シュルイ</t>
    </rPh>
    <rPh sb="16" eb="18">
      <t>キンガク</t>
    </rPh>
    <rPh sb="19" eb="21">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</si>
  <si>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</si>
  <si>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９．有形固定資産の取得価額、減価償却累計額及び当期末残高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</si>
  <si>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　　固定資産の取得価額、減価償却累計額及び当期末残高は、以下のとおりである。</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rPh sb="28" eb="30">
      <t>イカ</t>
    </rPh>
    <phoneticPr fontId="4"/>
  </si>
  <si>
    <t>（単位：円）</t>
    <phoneticPr fontId="4"/>
  </si>
  <si>
    <t>取得価額</t>
    <rPh sb="0" eb="2">
      <t>シュトク</t>
    </rPh>
    <rPh sb="2" eb="4">
      <t>カガク</t>
    </rPh>
    <phoneticPr fontId="4"/>
  </si>
  <si>
    <t>減価償却累計額</t>
    <rPh sb="0" eb="2">
      <t>ゲンカ</t>
    </rPh>
    <rPh sb="2" eb="4">
      <t>ショウキャク</t>
    </rPh>
    <rPh sb="4" eb="7">
      <t>ルイケイガク</t>
    </rPh>
    <phoneticPr fontId="4"/>
  </si>
  <si>
    <t>建物（基本財産）</t>
    <rPh sb="0" eb="2">
      <t>タテモノ</t>
    </rPh>
    <rPh sb="3" eb="5">
      <t>キホン</t>
    </rPh>
    <rPh sb="5" eb="7">
      <t>ザイサン</t>
    </rPh>
    <phoneticPr fontId="4"/>
  </si>
  <si>
    <t>土地（普通財産）</t>
    <rPh sb="0" eb="2">
      <t>トチ</t>
    </rPh>
    <rPh sb="3" eb="5">
      <t>フツウ</t>
    </rPh>
    <rPh sb="5" eb="7">
      <t>ザイサン</t>
    </rPh>
    <phoneticPr fontId="4"/>
  </si>
  <si>
    <t>構築物</t>
    <rPh sb="0" eb="3">
      <t>コウチクブツ</t>
    </rPh>
    <phoneticPr fontId="4"/>
  </si>
  <si>
    <t>機械及び装置</t>
    <rPh sb="0" eb="2">
      <t>キカイ</t>
    </rPh>
    <rPh sb="2" eb="3">
      <t>オヨ</t>
    </rPh>
    <rPh sb="4" eb="6">
      <t>ソウチ</t>
    </rPh>
    <phoneticPr fontId="4"/>
  </si>
  <si>
    <t>車両運搬具</t>
    <rPh sb="0" eb="2">
      <t>シャリョウ</t>
    </rPh>
    <rPh sb="2" eb="4">
      <t>ウンパン</t>
    </rPh>
    <rPh sb="4" eb="5">
      <t>グ</t>
    </rPh>
    <phoneticPr fontId="4"/>
  </si>
  <si>
    <t>器具及び備品</t>
    <rPh sb="0" eb="2">
      <t>キグ</t>
    </rPh>
    <rPh sb="2" eb="3">
      <t>オヨ</t>
    </rPh>
    <rPh sb="4" eb="6">
      <t>ビヒン</t>
    </rPh>
    <phoneticPr fontId="4"/>
  </si>
  <si>
    <t>有形リース資産</t>
    <rPh sb="0" eb="2">
      <t>ユウケイ</t>
    </rPh>
    <rPh sb="5" eb="7">
      <t>シサン</t>
    </rPh>
    <phoneticPr fontId="4"/>
  </si>
  <si>
    <t>(注)土地の減価償却累計額には、減損損失累計額が7,251,981円含まれている。</t>
    <rPh sb="1" eb="2">
      <t>チュウ</t>
    </rPh>
    <rPh sb="3" eb="5">
      <t>トチ</t>
    </rPh>
    <rPh sb="6" eb="8">
      <t>ゲンカ</t>
    </rPh>
    <rPh sb="8" eb="10">
      <t>ショウキャク</t>
    </rPh>
    <rPh sb="10" eb="12">
      <t>ルイケイ</t>
    </rPh>
    <rPh sb="12" eb="13">
      <t>ガク</t>
    </rPh>
    <rPh sb="16" eb="18">
      <t>ゲンソン</t>
    </rPh>
    <rPh sb="18" eb="20">
      <t>ソンシツ</t>
    </rPh>
    <rPh sb="20" eb="22">
      <t>ルイケイ</t>
    </rPh>
    <rPh sb="22" eb="23">
      <t>ガク</t>
    </rPh>
    <rPh sb="33" eb="34">
      <t>エン</t>
    </rPh>
    <rPh sb="34" eb="35">
      <t>フク</t>
    </rPh>
    <phoneticPr fontId="4"/>
  </si>
  <si>
    <t>１０．債権額、徴収不能引当金の当期末残高、債権の当期末残高</t>
    <rPh sb="3" eb="5">
      <t>サイケン</t>
    </rPh>
    <rPh sb="5" eb="6">
      <t>ガク</t>
    </rPh>
    <rPh sb="7" eb="9">
      <t>チョウシュウ</t>
    </rPh>
    <rPh sb="9" eb="11">
      <t>フノウ</t>
    </rPh>
    <rPh sb="11" eb="13">
      <t>ヒキアテ</t>
    </rPh>
    <rPh sb="13" eb="14">
      <t>キン</t>
    </rPh>
    <rPh sb="15" eb="16">
      <t>トウ</t>
    </rPh>
    <rPh sb="16" eb="18">
      <t>キマツ</t>
    </rPh>
    <rPh sb="18" eb="20">
      <t>ザンダカ</t>
    </rPh>
    <rPh sb="21" eb="23">
      <t>サイケン</t>
    </rPh>
    <rPh sb="24" eb="25">
      <t>トウ</t>
    </rPh>
    <rPh sb="25" eb="27">
      <t>キマツ</t>
    </rPh>
    <rPh sb="27" eb="29">
      <t>ザンダカ</t>
    </rPh>
    <phoneticPr fontId="4"/>
  </si>
  <si>
    <t>１１．満期保有目的の債券の内訳並びに帳簿価額、時価及び評価損益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</si>
  <si>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１２．関連当事者との取引の内容</t>
    <rPh sb="3" eb="5">
      <t>カンレン</t>
    </rPh>
    <rPh sb="5" eb="8">
      <t>トウジシャ</t>
    </rPh>
    <rPh sb="10" eb="12">
      <t>トリヒキ</t>
    </rPh>
    <rPh sb="13" eb="15">
      <t>ナイヨウ</t>
    </rPh>
    <phoneticPr fontId="4"/>
  </si>
  <si>
    <t>１３．リース取引関係</t>
    <rPh sb="6" eb="8">
      <t>トリヒキ</t>
    </rPh>
    <rPh sb="8" eb="10">
      <t>カンケイ</t>
    </rPh>
    <phoneticPr fontId="4"/>
  </si>
  <si>
    <t>(1)ファイナンス・リース取引</t>
    <rPh sb="13" eb="15">
      <t>トリヒキ</t>
    </rPh>
    <phoneticPr fontId="4"/>
  </si>
  <si>
    <t>・所有権移転外ファイナンス・リース取引に係る資産の内容</t>
    <rPh sb="1" eb="4">
      <t>ショユウケン</t>
    </rPh>
    <rPh sb="4" eb="6">
      <t>イテン</t>
    </rPh>
    <rPh sb="6" eb="7">
      <t>ガイ</t>
    </rPh>
    <rPh sb="17" eb="19">
      <t>トリヒキ</t>
    </rPh>
    <rPh sb="20" eb="21">
      <t>カカ</t>
    </rPh>
    <rPh sb="22" eb="24">
      <t>シサン</t>
    </rPh>
    <rPh sb="25" eb="27">
      <t>ナイヨウ</t>
    </rPh>
    <phoneticPr fontId="4"/>
  </si>
  <si>
    <t>　その他の固定資産</t>
    <rPh sb="3" eb="4">
      <t>タ</t>
    </rPh>
    <rPh sb="5" eb="7">
      <t>コテイ</t>
    </rPh>
    <rPh sb="7" eb="9">
      <t>シサン</t>
    </rPh>
    <phoneticPr fontId="4"/>
  </si>
  <si>
    <t>　　主に、医療事業における電子カルテシステム（器具備品及びソフトウェア）である。（聖母病院医療）</t>
    <rPh sb="2" eb="3">
      <t>オモ</t>
    </rPh>
    <rPh sb="5" eb="7">
      <t>イリョウ</t>
    </rPh>
    <rPh sb="7" eb="9">
      <t>ジギョウ</t>
    </rPh>
    <rPh sb="13" eb="15">
      <t>デンシ</t>
    </rPh>
    <rPh sb="23" eb="25">
      <t>キグ</t>
    </rPh>
    <rPh sb="25" eb="27">
      <t>ビヒン</t>
    </rPh>
    <rPh sb="27" eb="28">
      <t>オヨ</t>
    </rPh>
    <phoneticPr fontId="4"/>
  </si>
  <si>
    <t>(2)オペレーティング・リース取引</t>
    <rPh sb="15" eb="17">
      <t>トリヒキ</t>
    </rPh>
    <phoneticPr fontId="4"/>
  </si>
  <si>
    <t>・オペレーティング・リース取引のうち解約不能のものに係る未経過リース料</t>
    <phoneticPr fontId="4"/>
  </si>
  <si>
    <t>１年内</t>
    <rPh sb="1" eb="2">
      <t>ネン</t>
    </rPh>
    <rPh sb="2" eb="3">
      <t>ナイ</t>
    </rPh>
    <phoneticPr fontId="4"/>
  </si>
  <si>
    <t>１年超</t>
    <rPh sb="1" eb="2">
      <t>ネン</t>
    </rPh>
    <rPh sb="2" eb="3">
      <t>コ</t>
    </rPh>
    <phoneticPr fontId="4"/>
  </si>
  <si>
    <t>（丘介護・原宿介護・聖母病院医療・深谷公益）</t>
    <rPh sb="1" eb="2">
      <t>オカ</t>
    </rPh>
    <rPh sb="2" eb="4">
      <t>カイゴ</t>
    </rPh>
    <rPh sb="5" eb="7">
      <t>ハラジュク</t>
    </rPh>
    <rPh sb="7" eb="9">
      <t>カイゴ</t>
    </rPh>
    <rPh sb="10" eb="12">
      <t>セイボ</t>
    </rPh>
    <rPh sb="12" eb="14">
      <t>ビョウイン</t>
    </rPh>
    <rPh sb="14" eb="16">
      <t>イリョウ</t>
    </rPh>
    <rPh sb="17" eb="19">
      <t>フカヤ</t>
    </rPh>
    <rPh sb="19" eb="21">
      <t>コウエキ</t>
    </rPh>
    <phoneticPr fontId="4"/>
  </si>
  <si>
    <t>１４．重要な偶発債務</t>
    <rPh sb="3" eb="5">
      <t>ジュウヨウ</t>
    </rPh>
    <rPh sb="6" eb="8">
      <t>グウハツ</t>
    </rPh>
    <rPh sb="8" eb="10">
      <t>サイム</t>
    </rPh>
    <phoneticPr fontId="4"/>
  </si>
  <si>
    <t>１５．重要な後発事象</t>
    <rPh sb="3" eb="5">
      <t>ジュウヨウ</t>
    </rPh>
    <rPh sb="6" eb="8">
      <t>コウハツ</t>
    </rPh>
    <rPh sb="8" eb="10">
      <t>ジショウ</t>
    </rPh>
    <phoneticPr fontId="4"/>
  </si>
  <si>
    <t>　　　純資産の状態を明らかにするために必要な事項</t>
    <rPh sb="3" eb="6">
      <t>ジュンシサン</t>
    </rPh>
    <rPh sb="7" eb="9">
      <t>ジョウタイ</t>
    </rPh>
    <rPh sb="10" eb="11">
      <t>アキ</t>
    </rPh>
    <rPh sb="19" eb="21">
      <t>ヒツヨウ</t>
    </rPh>
    <rPh sb="22" eb="24">
      <t>ジコウ</t>
    </rPh>
    <phoneticPr fontId="4"/>
  </si>
  <si>
    <t>(1）資金収支計算書に反映されない重要な非資金取引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</si>
  <si>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当年度に新たに計上した所有権移転外ファイナンス・リース取引に関わる資産及び債務の額は、</t>
    <rPh sb="0" eb="3">
      <t>トウネンド</t>
    </rPh>
    <rPh sb="4" eb="5">
      <t>アラ</t>
    </rPh>
    <rPh sb="7" eb="9">
      <t>ケイジョウ</t>
    </rPh>
    <rPh sb="11" eb="14">
      <t>ショユウケン</t>
    </rPh>
    <rPh sb="14" eb="16">
      <t>イテン</t>
    </rPh>
    <rPh sb="16" eb="17">
      <t>ガイ</t>
    </rPh>
    <rPh sb="27" eb="29">
      <t>トリヒキ</t>
    </rPh>
    <rPh sb="30" eb="31">
      <t>カカ</t>
    </rPh>
    <rPh sb="33" eb="35">
      <t>シサン</t>
    </rPh>
    <rPh sb="35" eb="36">
      <t>オヨ</t>
    </rPh>
    <rPh sb="37" eb="39">
      <t>サイム</t>
    </rPh>
    <rPh sb="40" eb="41">
      <t>ガク</t>
    </rPh>
    <phoneticPr fontId="4"/>
  </si>
  <si>
    <t>繰越税金資産の発生の主な原因別の内訳は以下のとおりである。</t>
    <rPh sb="0" eb="2">
      <t>クリコシ</t>
    </rPh>
    <rPh sb="2" eb="4">
      <t>ゼイキン</t>
    </rPh>
    <rPh sb="4" eb="6">
      <t>シサン</t>
    </rPh>
    <rPh sb="7" eb="9">
      <t>ハッセイ</t>
    </rPh>
    <rPh sb="10" eb="11">
      <t>オモ</t>
    </rPh>
    <rPh sb="12" eb="14">
      <t>ゲンイン</t>
    </rPh>
    <rPh sb="14" eb="15">
      <t>ベツ</t>
    </rPh>
    <rPh sb="16" eb="18">
      <t>ウチワケ</t>
    </rPh>
    <rPh sb="19" eb="21">
      <t>イカ</t>
    </rPh>
    <phoneticPr fontId="4"/>
  </si>
  <si>
    <t>繰延税金資産</t>
    <rPh sb="0" eb="2">
      <t>クリノベ</t>
    </rPh>
    <rPh sb="2" eb="4">
      <t>ゼイキン</t>
    </rPh>
    <rPh sb="4" eb="6">
      <t>シサン</t>
    </rPh>
    <phoneticPr fontId="4"/>
  </si>
  <si>
    <t>税務上の繰越欠損金</t>
    <rPh sb="0" eb="2">
      <t>ゼイム</t>
    </rPh>
    <rPh sb="2" eb="3">
      <t>ジョウ</t>
    </rPh>
    <rPh sb="4" eb="6">
      <t>クリコシ</t>
    </rPh>
    <rPh sb="6" eb="9">
      <t>ケッソンキン</t>
    </rPh>
    <phoneticPr fontId="2"/>
  </si>
  <si>
    <t>減価償却超過額</t>
    <rPh sb="0" eb="2">
      <t>ゲンカ</t>
    </rPh>
    <rPh sb="2" eb="4">
      <t>ショウキャク</t>
    </rPh>
    <rPh sb="4" eb="7">
      <t>チョウカガク</t>
    </rPh>
    <phoneticPr fontId="2"/>
  </si>
  <si>
    <t>国庫補助金等特別積立金</t>
    <rPh sb="0" eb="2">
      <t>コッコ</t>
    </rPh>
    <rPh sb="2" eb="5">
      <t>ホジョキン</t>
    </rPh>
    <rPh sb="5" eb="6">
      <t>トウ</t>
    </rPh>
    <rPh sb="6" eb="8">
      <t>トクベツ</t>
    </rPh>
    <rPh sb="8" eb="10">
      <t>ツミタテ</t>
    </rPh>
    <rPh sb="10" eb="11">
      <t>キン</t>
    </rPh>
    <phoneticPr fontId="2"/>
  </si>
  <si>
    <t>北広島土地減損</t>
    <rPh sb="0" eb="3">
      <t>キタヒロシマ</t>
    </rPh>
    <rPh sb="3" eb="5">
      <t>トチ</t>
    </rPh>
    <rPh sb="5" eb="7">
      <t>ゲンソン</t>
    </rPh>
    <phoneticPr fontId="2"/>
  </si>
  <si>
    <t>繰延税金資産小計</t>
    <rPh sb="0" eb="2">
      <t>クリノベ</t>
    </rPh>
    <rPh sb="2" eb="4">
      <t>ゼイキン</t>
    </rPh>
    <rPh sb="4" eb="6">
      <t>シサン</t>
    </rPh>
    <rPh sb="6" eb="8">
      <t>ショウケイ</t>
    </rPh>
    <phoneticPr fontId="2"/>
  </si>
  <si>
    <t>税務上の繰越欠損金に係る評価性引当額</t>
    <rPh sb="0" eb="2">
      <t>ゼイム</t>
    </rPh>
    <rPh sb="2" eb="3">
      <t>ジョウ</t>
    </rPh>
    <rPh sb="4" eb="6">
      <t>クリコシ</t>
    </rPh>
    <rPh sb="6" eb="9">
      <t>ケッソンキン</t>
    </rPh>
    <rPh sb="10" eb="11">
      <t>カカワ</t>
    </rPh>
    <rPh sb="12" eb="15">
      <t>ヒョウカセイ</t>
    </rPh>
    <rPh sb="15" eb="17">
      <t>ヒキアテ</t>
    </rPh>
    <rPh sb="17" eb="18">
      <t>ガク</t>
    </rPh>
    <phoneticPr fontId="2"/>
  </si>
  <si>
    <t>将来減算一時差異等の合計に係る評価性引当額</t>
    <rPh sb="0" eb="2">
      <t>ショウライ</t>
    </rPh>
    <rPh sb="2" eb="4">
      <t>ゲンザン</t>
    </rPh>
    <rPh sb="4" eb="6">
      <t>イチジ</t>
    </rPh>
    <rPh sb="6" eb="8">
      <t>サイ</t>
    </rPh>
    <rPh sb="8" eb="9">
      <t>トウ</t>
    </rPh>
    <rPh sb="10" eb="12">
      <t>ゴウケイ</t>
    </rPh>
    <rPh sb="13" eb="14">
      <t>カカワ</t>
    </rPh>
    <rPh sb="15" eb="18">
      <t>ヒョウカセイ</t>
    </rPh>
    <rPh sb="18" eb="20">
      <t>ヒキアテ</t>
    </rPh>
    <rPh sb="20" eb="21">
      <t>ガク</t>
    </rPh>
    <phoneticPr fontId="2"/>
  </si>
  <si>
    <t>評価性引当額小計</t>
    <rPh sb="0" eb="3">
      <t>ヒョウカセイ</t>
    </rPh>
    <rPh sb="3" eb="5">
      <t>ヒキアテ</t>
    </rPh>
    <rPh sb="5" eb="6">
      <t>ガク</t>
    </rPh>
    <rPh sb="6" eb="8">
      <t>ショウケイ</t>
    </rPh>
    <phoneticPr fontId="2"/>
  </si>
  <si>
    <t>繰延税金資産合計</t>
    <rPh sb="0" eb="2">
      <t>クリノベ</t>
    </rPh>
    <rPh sb="2" eb="4">
      <t>ゼイキン</t>
    </rPh>
    <rPh sb="4" eb="6">
      <t>シサン</t>
    </rPh>
    <rPh sb="6" eb="8">
      <t>ゴウケイ</t>
    </rPh>
    <phoneticPr fontId="2"/>
  </si>
  <si>
    <t>別紙２</t>
    <rPh sb="0" eb="2">
      <t>ベッシ</t>
    </rPh>
    <phoneticPr fontId="4"/>
  </si>
  <si>
    <t>計算書類に対する注記（介護保険施設　聖母ホーム）</t>
    <rPh sb="0" eb="2">
      <t>ケイサン</t>
    </rPh>
    <rPh sb="2" eb="4">
      <t>ショルイ</t>
    </rPh>
    <rPh sb="5" eb="6">
      <t>タイ</t>
    </rPh>
    <rPh sb="8" eb="10">
      <t>チュウキ</t>
    </rPh>
    <rPh sb="11" eb="13">
      <t>カイゴ</t>
    </rPh>
    <rPh sb="13" eb="15">
      <t>ホケン</t>
    </rPh>
    <rPh sb="15" eb="17">
      <t>シセツ</t>
    </rPh>
    <rPh sb="18" eb="20">
      <t>セイボ</t>
    </rPh>
    <phoneticPr fontId="4"/>
  </si>
  <si>
    <t>１．重要な会計方針</t>
    <rPh sb="2" eb="4">
      <t>ジュウヨウ</t>
    </rPh>
    <rPh sb="5" eb="7">
      <t>カイケイ</t>
    </rPh>
    <rPh sb="7" eb="9">
      <t>ホウシン</t>
    </rPh>
    <phoneticPr fontId="4"/>
  </si>
  <si>
    <t>（１）有価証券の評価基準及び評価方法</t>
    <rPh sb="3" eb="5">
      <t>ユウカ</t>
    </rPh>
    <rPh sb="5" eb="7">
      <t>ショウケン</t>
    </rPh>
    <rPh sb="8" eb="10">
      <t>ヒョウカ</t>
    </rPh>
    <rPh sb="10" eb="12">
      <t>キジュン</t>
    </rPh>
    <rPh sb="12" eb="13">
      <t>オヨ</t>
    </rPh>
    <rPh sb="14" eb="16">
      <t>ヒョウカ</t>
    </rPh>
    <rPh sb="16" eb="18">
      <t>ホウホウ</t>
    </rPh>
    <phoneticPr fontId="4"/>
  </si>
  <si>
    <t>（２）棚卸資産の評価方法</t>
    <rPh sb="3" eb="5">
      <t>タナオロシ</t>
    </rPh>
    <rPh sb="5" eb="7">
      <t>シサン</t>
    </rPh>
    <rPh sb="8" eb="10">
      <t>ヒョウカ</t>
    </rPh>
    <rPh sb="10" eb="12">
      <t>ホウホウ</t>
    </rPh>
    <phoneticPr fontId="4"/>
  </si>
  <si>
    <t>（３）固定資産の減価償却の方法</t>
    <rPh sb="3" eb="5">
      <t>コテイ</t>
    </rPh>
    <rPh sb="5" eb="7">
      <t>シサン</t>
    </rPh>
    <rPh sb="8" eb="10">
      <t>ゲンカ</t>
    </rPh>
    <rPh sb="10" eb="12">
      <t>ショウキャク</t>
    </rPh>
    <rPh sb="13" eb="15">
      <t>ホウホウ</t>
    </rPh>
    <phoneticPr fontId="4"/>
  </si>
  <si>
    <t>減価償却資産（リース資産を除く）…定額法</t>
    <rPh sb="0" eb="2">
      <t>ゲンカ</t>
    </rPh>
    <rPh sb="2" eb="4">
      <t>ショウキャク</t>
    </rPh>
    <rPh sb="4" eb="6">
      <t>シサン</t>
    </rPh>
    <rPh sb="10" eb="12">
      <t>シサン</t>
    </rPh>
    <rPh sb="13" eb="14">
      <t>ノゾ</t>
    </rPh>
    <phoneticPr fontId="4"/>
  </si>
  <si>
    <t>所有権移転外ファイナンス・リース取引に係るリース資産</t>
    <rPh sb="0" eb="3">
      <t>ショユウケン</t>
    </rPh>
    <rPh sb="3" eb="5">
      <t>イテン</t>
    </rPh>
    <rPh sb="5" eb="6">
      <t>ガイ</t>
    </rPh>
    <rPh sb="16" eb="18">
      <t>トリヒキ</t>
    </rPh>
    <rPh sb="19" eb="20">
      <t>カカ</t>
    </rPh>
    <rPh sb="24" eb="26">
      <t>シサン</t>
    </rPh>
    <phoneticPr fontId="4"/>
  </si>
  <si>
    <t>　リース期間を耐用年数とし、残存価額を零とする定額法によっている。</t>
    <rPh sb="4" eb="6">
      <t>キカン</t>
    </rPh>
    <rPh sb="7" eb="9">
      <t>タイヨウ</t>
    </rPh>
    <rPh sb="9" eb="11">
      <t>ネンスウ</t>
    </rPh>
    <rPh sb="14" eb="16">
      <t>ザンゾン</t>
    </rPh>
    <rPh sb="16" eb="18">
      <t>カガク</t>
    </rPh>
    <rPh sb="19" eb="20">
      <t>レイ</t>
    </rPh>
    <rPh sb="23" eb="25">
      <t>テイガク</t>
    </rPh>
    <rPh sb="25" eb="26">
      <t>ホウ</t>
    </rPh>
    <phoneticPr fontId="4"/>
  </si>
  <si>
    <t>（４）引当金の計上基準</t>
    <rPh sb="3" eb="5">
      <t>ヒキアテ</t>
    </rPh>
    <rPh sb="5" eb="6">
      <t>キン</t>
    </rPh>
    <rPh sb="7" eb="9">
      <t>ケイジョウ</t>
    </rPh>
    <rPh sb="9" eb="11">
      <t>キジュン</t>
    </rPh>
    <phoneticPr fontId="4"/>
  </si>
  <si>
    <t>会計年度末在職者を基準にして、夏期賞与対象期間のうち会計年度末日</t>
    <rPh sb="0" eb="2">
      <t>カイケイ</t>
    </rPh>
    <rPh sb="2" eb="5">
      <t>ネンドマツ</t>
    </rPh>
    <rPh sb="5" eb="8">
      <t>ザイショクシャ</t>
    </rPh>
    <rPh sb="9" eb="11">
      <t>キジュン</t>
    </rPh>
    <rPh sb="15" eb="17">
      <t>カキ</t>
    </rPh>
    <rPh sb="17" eb="19">
      <t>ショウヨ</t>
    </rPh>
    <rPh sb="19" eb="21">
      <t>タイショウ</t>
    </rPh>
    <rPh sb="21" eb="23">
      <t>キカン</t>
    </rPh>
    <rPh sb="26" eb="28">
      <t>カイケイ</t>
    </rPh>
    <rPh sb="28" eb="30">
      <t>ネンド</t>
    </rPh>
    <rPh sb="30" eb="32">
      <t>マツジツ</t>
    </rPh>
    <phoneticPr fontId="4"/>
  </si>
  <si>
    <t>における経過分（１２月～３月）に対応した金額を見積もり引当金に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</si>
  <si>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計上している。</t>
    <rPh sb="0" eb="2">
      <t>ケイジョウ</t>
    </rPh>
    <phoneticPr fontId="4"/>
  </si>
  <si>
    <t>２．重要な会計方針の変更</t>
    <rPh sb="2" eb="4">
      <t>ジュウヨウ</t>
    </rPh>
    <rPh sb="5" eb="7">
      <t>カイケイ</t>
    </rPh>
    <rPh sb="7" eb="9">
      <t>ホウシン</t>
    </rPh>
    <rPh sb="10" eb="12">
      <t>ヘンコウ</t>
    </rPh>
    <phoneticPr fontId="4"/>
  </si>
  <si>
    <t>３．採用する退職給付制度</t>
    <rPh sb="2" eb="4">
      <t>サイヨウ</t>
    </rPh>
    <rPh sb="6" eb="8">
      <t>タイショク</t>
    </rPh>
    <rPh sb="8" eb="10">
      <t>キュウフ</t>
    </rPh>
    <rPh sb="10" eb="12">
      <t>セイド</t>
    </rPh>
    <phoneticPr fontId="4"/>
  </si>
  <si>
    <t>「社会福祉施設職員等退職手当共済法」に定める退職共済契約</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</si>
  <si>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４．拠点が作成する計算書類とサービス区分</t>
    <rPh sb="2" eb="4">
      <t>キョテン</t>
    </rPh>
    <rPh sb="5" eb="7">
      <t>サクセイ</t>
    </rPh>
    <rPh sb="9" eb="11">
      <t>ケイサン</t>
    </rPh>
    <rPh sb="11" eb="13">
      <t>ショルイ</t>
    </rPh>
    <rPh sb="18" eb="20">
      <t>クブン</t>
    </rPh>
    <phoneticPr fontId="4"/>
  </si>
  <si>
    <t>当拠点区分において作成する計算書類等は以下のとおりになっている。</t>
    <rPh sb="13" eb="15">
      <t>ケイサン</t>
    </rPh>
    <rPh sb="15" eb="17">
      <t>ショルイ</t>
    </rPh>
    <rPh sb="17" eb="18">
      <t>トウ</t>
    </rPh>
    <phoneticPr fontId="4"/>
  </si>
  <si>
    <t>(１) 介護保険施設　聖母ホーム拠点計算書類(会計基準省令第一号第四様式、第二号第四様式、第三号第四様式)</t>
    <rPh sb="4" eb="6">
      <t>カイゴ</t>
    </rPh>
    <rPh sb="6" eb="8">
      <t>ホケン</t>
    </rPh>
    <rPh sb="8" eb="10">
      <t>シセツ</t>
    </rPh>
    <rPh sb="11" eb="13">
      <t>セイボ</t>
    </rPh>
    <rPh sb="16" eb="18">
      <t>キョテン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</si>
  <si>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</si>
  <si>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居宅介護支援事業</t>
    <rPh sb="0" eb="2">
      <t>キョタク</t>
    </rPh>
    <rPh sb="2" eb="4">
      <t>カイゴ</t>
    </rPh>
    <rPh sb="4" eb="6">
      <t>シエン</t>
    </rPh>
    <rPh sb="6" eb="8">
      <t>ジギョウ</t>
    </rPh>
    <phoneticPr fontId="4"/>
  </si>
  <si>
    <t>認知症対応型通所介護</t>
    <rPh sb="6" eb="8">
      <t>ツウショ</t>
    </rPh>
    <rPh sb="8" eb="10">
      <t>カイゴ</t>
    </rPh>
    <phoneticPr fontId="4"/>
  </si>
  <si>
    <t>認知症対応型老人共同生活援助事業</t>
    <phoneticPr fontId="4"/>
  </si>
  <si>
    <t>老人短期入所事業</t>
    <rPh sb="0" eb="2">
      <t>ロウジン</t>
    </rPh>
    <rPh sb="2" eb="4">
      <t>タンキ</t>
    </rPh>
    <rPh sb="4" eb="6">
      <t>ニュウショ</t>
    </rPh>
    <rPh sb="6" eb="8">
      <t>ジギョウ</t>
    </rPh>
    <phoneticPr fontId="4"/>
  </si>
  <si>
    <t>老人居宅介護等事業（訪介）</t>
    <rPh sb="0" eb="2">
      <t>ロウジン</t>
    </rPh>
    <rPh sb="2" eb="4">
      <t>キョタク</t>
    </rPh>
    <rPh sb="4" eb="6">
      <t>カイゴ</t>
    </rPh>
    <rPh sb="6" eb="7">
      <t>トウ</t>
    </rPh>
    <rPh sb="7" eb="9">
      <t>ジギョウ</t>
    </rPh>
    <rPh sb="10" eb="11">
      <t>ホウ</t>
    </rPh>
    <rPh sb="11" eb="12">
      <t>カイ</t>
    </rPh>
    <phoneticPr fontId="4"/>
  </si>
  <si>
    <t>特別養護老人ホーム</t>
    <rPh sb="0" eb="2">
      <t>トクベツ</t>
    </rPh>
    <rPh sb="2" eb="4">
      <t>ヨウゴ</t>
    </rPh>
    <rPh sb="4" eb="6">
      <t>ロウジン</t>
    </rPh>
    <phoneticPr fontId="4"/>
  </si>
  <si>
    <t>５．基本財産の増減の内容及び金額</t>
    <rPh sb="2" eb="4">
      <t>キホン</t>
    </rPh>
    <rPh sb="4" eb="6">
      <t>ザイサン</t>
    </rPh>
    <rPh sb="7" eb="9">
      <t>ゾウゲン</t>
    </rPh>
    <rPh sb="10" eb="12">
      <t>ナイヨウ</t>
    </rPh>
    <rPh sb="12" eb="13">
      <t>オヨ</t>
    </rPh>
    <rPh sb="14" eb="16">
      <t>キンガク</t>
    </rPh>
    <phoneticPr fontId="4"/>
  </si>
  <si>
    <t>別紙3（⑧）に合わせる</t>
    <rPh sb="0" eb="2">
      <t>ベッシ</t>
    </rPh>
    <rPh sb="7" eb="8">
      <t>ア</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</si>
  <si>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9">
      <t>ホジョキンナド</t>
    </rPh>
    <rPh sb="29" eb="31">
      <t>トクベツ</t>
    </rPh>
    <rPh sb="31" eb="33">
      <t>ツミタテ</t>
    </rPh>
    <rPh sb="33" eb="34">
      <t>キン</t>
    </rPh>
    <rPh sb="35" eb="37">
      <t>トリクズシ</t>
    </rPh>
    <phoneticPr fontId="4"/>
  </si>
  <si>
    <t>・1F室循環ろ過設備を廃棄し、国庫補助金等特別積立金108,744円を取り崩した。</t>
    <rPh sb="3" eb="4">
      <t>シツ</t>
    </rPh>
    <rPh sb="4" eb="6">
      <t>ジュンカン</t>
    </rPh>
    <rPh sb="7" eb="8">
      <t>カ</t>
    </rPh>
    <rPh sb="8" eb="10">
      <t>セツビ</t>
    </rPh>
    <rPh sb="11" eb="13">
      <t>ハイキ</t>
    </rPh>
    <phoneticPr fontId="4"/>
  </si>
  <si>
    <t>(例)</t>
    <rPh sb="1" eb="2">
      <t>レイ</t>
    </rPh>
    <phoneticPr fontId="4"/>
  </si>
  <si>
    <t>当年度新たに発生した所有権移転外ファイナンス・リース取引に関わる資産及び負債の額は、それぞれ</t>
    <rPh sb="0" eb="3">
      <t>トウネンド</t>
    </rPh>
    <rPh sb="3" eb="4">
      <t>アラ</t>
    </rPh>
    <rPh sb="6" eb="8">
      <t>ハッセイ</t>
    </rPh>
    <rPh sb="10" eb="13">
      <t>ショユウケン</t>
    </rPh>
    <rPh sb="13" eb="15">
      <t>イテン</t>
    </rPh>
    <rPh sb="15" eb="16">
      <t>ガイ</t>
    </rPh>
    <rPh sb="26" eb="28">
      <t>トリヒキ</t>
    </rPh>
    <rPh sb="29" eb="30">
      <t>カカ</t>
    </rPh>
    <rPh sb="32" eb="34">
      <t>シサン</t>
    </rPh>
    <rPh sb="34" eb="35">
      <t>オヨ</t>
    </rPh>
    <rPh sb="36" eb="38">
      <t>フサイ</t>
    </rPh>
    <rPh sb="39" eb="40">
      <t>ガク</t>
    </rPh>
    <phoneticPr fontId="4"/>
  </si>
  <si>
    <t>***,***,***円である。</t>
    <rPh sb="11" eb="12">
      <t>エン</t>
    </rPh>
    <phoneticPr fontId="4"/>
  </si>
  <si>
    <t>７．担保に供している資産</t>
    <rPh sb="2" eb="4">
      <t>タンポ</t>
    </rPh>
    <rPh sb="5" eb="6">
      <t>キョウ</t>
    </rPh>
    <rPh sb="10" eb="12">
      <t>シサン</t>
    </rPh>
    <phoneticPr fontId="4"/>
  </si>
  <si>
    <t>担保に供されている資産は以下のとおりである。</t>
    <rPh sb="0" eb="2">
      <t>タンポ</t>
    </rPh>
    <rPh sb="3" eb="4">
      <t>キョウ</t>
    </rPh>
    <rPh sb="9" eb="11">
      <t>シサン</t>
    </rPh>
    <rPh sb="12" eb="14">
      <t>イカ</t>
    </rPh>
    <phoneticPr fontId="4"/>
  </si>
  <si>
    <t>担保している債務の種類および金額は以下のとおりである。</t>
    <rPh sb="0" eb="2">
      <t>タンポ</t>
    </rPh>
    <rPh sb="6" eb="8">
      <t>サイム</t>
    </rPh>
    <rPh sb="9" eb="11">
      <t>シュルイ</t>
    </rPh>
    <rPh sb="14" eb="16">
      <t>キンガク</t>
    </rPh>
    <rPh sb="17" eb="19">
      <t>イカ</t>
    </rPh>
    <phoneticPr fontId="4"/>
  </si>
  <si>
    <t>設備資金借入金（１年以内返済予定額を含む)</t>
    <rPh sb="0" eb="2">
      <t>セツビ</t>
    </rPh>
    <rPh sb="2" eb="4">
      <t>シキン</t>
    </rPh>
    <rPh sb="4" eb="6">
      <t>カリイレ</t>
    </rPh>
    <rPh sb="6" eb="7">
      <t>キン</t>
    </rPh>
    <rPh sb="9" eb="10">
      <t>ネン</t>
    </rPh>
    <rPh sb="10" eb="12">
      <t>イナイ</t>
    </rPh>
    <rPh sb="12" eb="14">
      <t>ヘンサイ</t>
    </rPh>
    <rPh sb="14" eb="16">
      <t>ヨテイ</t>
    </rPh>
    <rPh sb="16" eb="17">
      <t>ガク</t>
    </rPh>
    <rPh sb="18" eb="19">
      <t>フク</t>
    </rPh>
    <phoneticPr fontId="4"/>
  </si>
  <si>
    <t>８．有形固定資産の取得価額、減価償却累計額及び当期末残高</t>
    <rPh sb="2" eb="4">
      <t>ユウケイ</t>
    </rPh>
    <rPh sb="4" eb="6">
      <t>コテイ</t>
    </rPh>
    <rPh sb="6" eb="8">
      <t>シサン</t>
    </rPh>
    <rPh sb="9" eb="11">
      <t>シュトク</t>
    </rPh>
    <rPh sb="11" eb="13">
      <t>カガク</t>
    </rPh>
    <rPh sb="14" eb="16">
      <t>ゲンカ</t>
    </rPh>
    <rPh sb="16" eb="18">
      <t>ショウキャク</t>
    </rPh>
    <rPh sb="18" eb="21">
      <t>ルイケイガク</t>
    </rPh>
    <rPh sb="21" eb="22">
      <t>オヨ</t>
    </rPh>
    <rPh sb="23" eb="24">
      <t>トウ</t>
    </rPh>
    <rPh sb="24" eb="26">
      <t>キマツ</t>
    </rPh>
    <rPh sb="26" eb="28">
      <t>ザンダカ</t>
    </rPh>
    <phoneticPr fontId="4"/>
  </si>
  <si>
    <t>（貸借対照表上、間接法で表示している場合は記載不要。）</t>
    <rPh sb="1" eb="3">
      <t>タイシャク</t>
    </rPh>
    <rPh sb="3" eb="6">
      <t>タイショウヒョウ</t>
    </rPh>
    <rPh sb="6" eb="7">
      <t>ジョウ</t>
    </rPh>
    <rPh sb="8" eb="10">
      <t>カンセツ</t>
    </rPh>
    <rPh sb="10" eb="11">
      <t>ホウ</t>
    </rPh>
    <rPh sb="12" eb="14">
      <t>ヒョウジ</t>
    </rPh>
    <rPh sb="18" eb="20">
      <t>バアイ</t>
    </rPh>
    <rPh sb="21" eb="23">
      <t>キサイ</t>
    </rPh>
    <rPh sb="23" eb="25">
      <t>フヨウ</t>
    </rPh>
    <phoneticPr fontId="4"/>
  </si>
  <si>
    <t>固定資産の取得価額、減価償却累計額及び当期末残高は、以下のとおりである。</t>
    <rPh sb="0" eb="2">
      <t>コテイ</t>
    </rPh>
    <rPh sb="2" eb="4">
      <t>シサン</t>
    </rPh>
    <rPh sb="5" eb="7">
      <t>シュトク</t>
    </rPh>
    <rPh sb="7" eb="9">
      <t>カガク</t>
    </rPh>
    <rPh sb="10" eb="12">
      <t>ゲンカ</t>
    </rPh>
    <rPh sb="12" eb="14">
      <t>ショウキャク</t>
    </rPh>
    <rPh sb="14" eb="17">
      <t>ルイケイガク</t>
    </rPh>
    <rPh sb="17" eb="18">
      <t>オヨ</t>
    </rPh>
    <rPh sb="19" eb="20">
      <t>トウ</t>
    </rPh>
    <rPh sb="20" eb="22">
      <t>キマツ</t>
    </rPh>
    <rPh sb="22" eb="24">
      <t>ザンダカ</t>
    </rPh>
    <rPh sb="26" eb="28">
      <t>イカ</t>
    </rPh>
    <phoneticPr fontId="4"/>
  </si>
  <si>
    <t>固定資産集計表で確認</t>
    <rPh sb="0" eb="2">
      <t>コテイ</t>
    </rPh>
    <rPh sb="2" eb="4">
      <t>シサン</t>
    </rPh>
    <rPh sb="4" eb="7">
      <t>シュウケイヒョウ</t>
    </rPh>
    <rPh sb="8" eb="10">
      <t>カクニン</t>
    </rPh>
    <phoneticPr fontId="4"/>
  </si>
  <si>
    <t>Ｈ29年度から無形固定資産は記載なし</t>
    <rPh sb="3" eb="5">
      <t>ネンド</t>
    </rPh>
    <rPh sb="7" eb="9">
      <t>ムケイ</t>
    </rPh>
    <rPh sb="9" eb="11">
      <t>コテイ</t>
    </rPh>
    <rPh sb="11" eb="13">
      <t>シサン</t>
    </rPh>
    <rPh sb="14" eb="16">
      <t>キサイ</t>
    </rPh>
    <phoneticPr fontId="4"/>
  </si>
  <si>
    <t>車輌運搬具</t>
    <rPh sb="0" eb="2">
      <t>シャリョウ</t>
    </rPh>
    <rPh sb="2" eb="4">
      <t>ウンパン</t>
    </rPh>
    <rPh sb="4" eb="5">
      <t>グ</t>
    </rPh>
    <phoneticPr fontId="4"/>
  </si>
  <si>
    <t>９．債権額、徴収不能引当金の当期末残高、債権の当期末残高</t>
    <rPh sb="2" eb="4">
      <t>サイケン</t>
    </rPh>
    <rPh sb="4" eb="5">
      <t>ガク</t>
    </rPh>
    <rPh sb="6" eb="8">
      <t>チョウシュウ</t>
    </rPh>
    <rPh sb="8" eb="10">
      <t>フノウ</t>
    </rPh>
    <rPh sb="10" eb="12">
      <t>ヒキアテ</t>
    </rPh>
    <rPh sb="12" eb="13">
      <t>キン</t>
    </rPh>
    <rPh sb="14" eb="15">
      <t>トウ</t>
    </rPh>
    <rPh sb="15" eb="17">
      <t>キマツ</t>
    </rPh>
    <rPh sb="17" eb="19">
      <t>ザンダカ</t>
    </rPh>
    <rPh sb="20" eb="22">
      <t>サイケン</t>
    </rPh>
    <rPh sb="23" eb="24">
      <t>トウ</t>
    </rPh>
    <rPh sb="24" eb="26">
      <t>キマツ</t>
    </rPh>
    <rPh sb="26" eb="28">
      <t>ザンダカ</t>
    </rPh>
    <phoneticPr fontId="4"/>
  </si>
  <si>
    <t>債権額、徴収不能引当金の当期末残高、債権の当期末残高は以下のとおりである。</t>
    <rPh sb="0" eb="2">
      <t>サイケン</t>
    </rPh>
    <rPh sb="2" eb="3">
      <t>ガク</t>
    </rPh>
    <rPh sb="4" eb="6">
      <t>チョウシュウ</t>
    </rPh>
    <rPh sb="6" eb="8">
      <t>フノウ</t>
    </rPh>
    <rPh sb="8" eb="10">
      <t>ヒキアテ</t>
    </rPh>
    <rPh sb="10" eb="11">
      <t>キン</t>
    </rPh>
    <rPh sb="12" eb="13">
      <t>トウ</t>
    </rPh>
    <rPh sb="13" eb="15">
      <t>キマツ</t>
    </rPh>
    <rPh sb="15" eb="17">
      <t>ザンダカ</t>
    </rPh>
    <rPh sb="18" eb="20">
      <t>サイケン</t>
    </rPh>
    <rPh sb="21" eb="22">
      <t>トウ</t>
    </rPh>
    <rPh sb="22" eb="24">
      <t>キマツ</t>
    </rPh>
    <rPh sb="24" eb="26">
      <t>ザンダカ</t>
    </rPh>
    <rPh sb="27" eb="29">
      <t>イカ</t>
    </rPh>
    <phoneticPr fontId="4"/>
  </si>
  <si>
    <t>債権額</t>
    <rPh sb="0" eb="2">
      <t>サイケン</t>
    </rPh>
    <rPh sb="2" eb="3">
      <t>ガク</t>
    </rPh>
    <phoneticPr fontId="4"/>
  </si>
  <si>
    <t>徴収不能引当金の当期末残高</t>
    <rPh sb="0" eb="2">
      <t>チョウシュウ</t>
    </rPh>
    <rPh sb="2" eb="4">
      <t>フノウ</t>
    </rPh>
    <rPh sb="4" eb="6">
      <t>ヒキアテ</t>
    </rPh>
    <rPh sb="6" eb="7">
      <t>キン</t>
    </rPh>
    <rPh sb="8" eb="9">
      <t>トウ</t>
    </rPh>
    <rPh sb="9" eb="11">
      <t>キマツ</t>
    </rPh>
    <rPh sb="11" eb="13">
      <t>ザンダカ</t>
    </rPh>
    <phoneticPr fontId="4"/>
  </si>
  <si>
    <t>債権の当期末残高</t>
    <rPh sb="0" eb="2">
      <t>サイケン</t>
    </rPh>
    <rPh sb="3" eb="4">
      <t>トウ</t>
    </rPh>
    <rPh sb="4" eb="6">
      <t>キマツ</t>
    </rPh>
    <rPh sb="6" eb="8">
      <t>ザンダカ</t>
    </rPh>
    <phoneticPr fontId="4"/>
  </si>
  <si>
    <t>　　　該当なし</t>
    <rPh sb="3" eb="5">
      <t>ガイトウ</t>
    </rPh>
    <phoneticPr fontId="4"/>
  </si>
  <si>
    <t>合　計</t>
    <rPh sb="0" eb="1">
      <t>ゴウ</t>
    </rPh>
    <rPh sb="2" eb="3">
      <t>ケイ</t>
    </rPh>
    <phoneticPr fontId="4"/>
  </si>
  <si>
    <t>１０．満期保有目的の債券の内訳並びに帳簿価額、時価及び評価損益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4"/>
  </si>
  <si>
    <t>満期保有目的の債券の内訳並びに帳簿価額、時価及び評価損益は以下のとおりである。</t>
    <rPh sb="0" eb="2">
      <t>マンキ</t>
    </rPh>
    <rPh sb="2" eb="4">
      <t>ホユウ</t>
    </rPh>
    <rPh sb="4" eb="6">
      <t>モクテキ</t>
    </rPh>
    <rPh sb="7" eb="9">
      <t>サイケン</t>
    </rPh>
    <rPh sb="10" eb="12">
      <t>ウチワケ</t>
    </rPh>
    <rPh sb="12" eb="13">
      <t>ナラ</t>
    </rPh>
    <rPh sb="15" eb="17">
      <t>チョウボ</t>
    </rPh>
    <rPh sb="17" eb="19">
      <t>カガク</t>
    </rPh>
    <rPh sb="20" eb="22">
      <t>ジカ</t>
    </rPh>
    <rPh sb="22" eb="23">
      <t>オヨ</t>
    </rPh>
    <rPh sb="24" eb="26">
      <t>ヒョウカ</t>
    </rPh>
    <rPh sb="26" eb="28">
      <t>ソンエキ</t>
    </rPh>
    <rPh sb="29" eb="31">
      <t>イカ</t>
    </rPh>
    <phoneticPr fontId="4"/>
  </si>
  <si>
    <t>種類及び銘柄</t>
    <rPh sb="0" eb="2">
      <t>シュルイ</t>
    </rPh>
    <phoneticPr fontId="4"/>
  </si>
  <si>
    <t>帳簿価額</t>
    <rPh sb="0" eb="2">
      <t>チョウボ</t>
    </rPh>
    <rPh sb="2" eb="4">
      <t>カガク</t>
    </rPh>
    <phoneticPr fontId="4"/>
  </si>
  <si>
    <t>時価</t>
    <rPh sb="0" eb="2">
      <t>ジカ</t>
    </rPh>
    <phoneticPr fontId="4"/>
  </si>
  <si>
    <t>評価損益</t>
    <rPh sb="0" eb="2">
      <t>ヒョウカ</t>
    </rPh>
    <rPh sb="2" eb="4">
      <t>ソンエキ</t>
    </rPh>
    <phoneticPr fontId="4"/>
  </si>
  <si>
    <t>１１．重要な後発事象</t>
    <rPh sb="3" eb="5">
      <t>ジュウヨウ</t>
    </rPh>
    <rPh sb="6" eb="8">
      <t>コウハツ</t>
    </rPh>
    <rPh sb="8" eb="10">
      <t>ジショウ</t>
    </rPh>
    <phoneticPr fontId="4"/>
  </si>
  <si>
    <t>　該当なし</t>
    <rPh sb="1" eb="3">
      <t>ガイトウ</t>
    </rPh>
    <phoneticPr fontId="4"/>
  </si>
  <si>
    <t>１２．その他社会福祉法人の資金収支及び純資産増減の状況並びに資産、負債及び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</si>
  <si>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LEDリース取引するが金額の高い聖母病院のみ</t>
    <rPh sb="6" eb="8">
      <t>トリヒキ</t>
    </rPh>
    <rPh sb="11" eb="13">
      <t>キンガク</t>
    </rPh>
    <rPh sb="14" eb="15">
      <t>タカ</t>
    </rPh>
    <rPh sb="16" eb="18">
      <t>セイボ</t>
    </rPh>
    <rPh sb="18" eb="20">
      <t>ビョウイン</t>
    </rPh>
    <phoneticPr fontId="4"/>
  </si>
  <si>
    <t>計算書類に対する注記（措置施設　聖母ホーム　養護老人ホーム）</t>
    <rPh sb="0" eb="2">
      <t>ケイサン</t>
    </rPh>
    <rPh sb="2" eb="4">
      <t>ショルイ</t>
    </rPh>
    <rPh sb="5" eb="6">
      <t>タイ</t>
    </rPh>
    <rPh sb="8" eb="10">
      <t>チュウキ</t>
    </rPh>
    <rPh sb="11" eb="13">
      <t>ソチ</t>
    </rPh>
    <rPh sb="13" eb="15">
      <t>シセツ</t>
    </rPh>
    <rPh sb="16" eb="18">
      <t>セイボ</t>
    </rPh>
    <rPh sb="22" eb="24">
      <t>ヨウゴ</t>
    </rPh>
    <rPh sb="24" eb="26">
      <t>ロウジン</t>
    </rPh>
    <phoneticPr fontId="4"/>
  </si>
  <si>
    <t>リース資産…………………該当なし</t>
    <phoneticPr fontId="4"/>
  </si>
  <si>
    <t>(１) 措置施設　聖母ホーム　養護老人ホーム拠点計算書類(会計基準省令第一号第四様式、第二号第四様式、第三号第四様式)</t>
    <rPh sb="4" eb="6">
      <t>ソチ</t>
    </rPh>
    <rPh sb="6" eb="8">
      <t>シセツ</t>
    </rPh>
    <rPh sb="9" eb="11">
      <t>セイボ</t>
    </rPh>
    <rPh sb="15" eb="17">
      <t>ヨウゴ</t>
    </rPh>
    <rPh sb="17" eb="19">
      <t>ロウジン</t>
    </rPh>
    <rPh sb="22" eb="24">
      <t>キョテン</t>
    </rPh>
    <rPh sb="24" eb="26">
      <t>ケイサン</t>
    </rPh>
    <rPh sb="26" eb="28">
      <t>ショルイ</t>
    </rPh>
    <rPh sb="29" eb="31">
      <t>カイケイ</t>
    </rPh>
    <rPh sb="31" eb="33">
      <t>キジュン</t>
    </rPh>
    <rPh sb="33" eb="35">
      <t>ショウレイ</t>
    </rPh>
    <rPh sb="36" eb="37">
      <t>１</t>
    </rPh>
    <rPh sb="38" eb="39">
      <t>ダイ</t>
    </rPh>
    <rPh sb="39" eb="40">
      <t>４</t>
    </rPh>
    <rPh sb="44" eb="45">
      <t>２</t>
    </rPh>
    <rPh sb="46" eb="47">
      <t>ダイ</t>
    </rPh>
    <rPh sb="47" eb="48">
      <t>４</t>
    </rPh>
    <rPh sb="52" eb="53">
      <t>３</t>
    </rPh>
    <rPh sb="54" eb="55">
      <t>ダイ</t>
    </rPh>
    <rPh sb="55" eb="56">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</si>
  <si>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</si>
  <si>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3" eb="25">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</si>
  <si>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7">
      <t>トリクズシ</t>
    </rPh>
    <phoneticPr fontId="4"/>
  </si>
  <si>
    <t>・1F室循環ろ過設備を廃棄し、国庫補助金等特別積立金58,360円を取り崩した。</t>
    <rPh sb="3" eb="4">
      <t>シツ</t>
    </rPh>
    <rPh sb="4" eb="6">
      <t>ジュンカン</t>
    </rPh>
    <rPh sb="7" eb="8">
      <t>カ</t>
    </rPh>
    <rPh sb="8" eb="10">
      <t>セツビ</t>
    </rPh>
    <rPh sb="11" eb="13">
      <t>ハイキ</t>
    </rPh>
    <phoneticPr fontId="4"/>
  </si>
  <si>
    <t>計算書類に対する注記（公益事業　聖母ホーム　地域包括支援センター）</t>
    <rPh sb="0" eb="2">
      <t>ケイサン</t>
    </rPh>
    <rPh sb="2" eb="4">
      <t>ショルイ</t>
    </rPh>
    <rPh sb="5" eb="6">
      <t>タイ</t>
    </rPh>
    <rPh sb="8" eb="10">
      <t>チュウキ</t>
    </rPh>
    <rPh sb="11" eb="13">
      <t>コウエキ</t>
    </rPh>
    <rPh sb="13" eb="15">
      <t>ジギョウ</t>
    </rPh>
    <rPh sb="16" eb="18">
      <t>セイボ</t>
    </rPh>
    <rPh sb="22" eb="24">
      <t>チイキ</t>
    </rPh>
    <rPh sb="24" eb="26">
      <t>ホウカツ</t>
    </rPh>
    <rPh sb="26" eb="28">
      <t>シエン</t>
    </rPh>
    <phoneticPr fontId="4"/>
  </si>
  <si>
    <t>(１) 公益事業　聖母ホーム　地域包括支援センター拠点計算書類(会計基準省令第一号第四様式、第二号第四様式、第三号第四様式)</t>
    <rPh sb="4" eb="6">
      <t>コウエキ</t>
    </rPh>
    <rPh sb="6" eb="8">
      <t>ジギョウ</t>
    </rPh>
    <rPh sb="9" eb="11">
      <t>セイボ</t>
    </rPh>
    <rPh sb="15" eb="17">
      <t>チイキ</t>
    </rPh>
    <rPh sb="17" eb="19">
      <t>ホウカツ</t>
    </rPh>
    <rPh sb="19" eb="21">
      <t>シエン</t>
    </rPh>
    <rPh sb="25" eb="27">
      <t>キョテン</t>
    </rPh>
    <rPh sb="27" eb="29">
      <t>ケイサン</t>
    </rPh>
    <rPh sb="29" eb="31">
      <t>ショルイ</t>
    </rPh>
    <rPh sb="32" eb="34">
      <t>カイケイ</t>
    </rPh>
    <rPh sb="34" eb="36">
      <t>キジュン</t>
    </rPh>
    <rPh sb="36" eb="38">
      <t>ショウレイ</t>
    </rPh>
    <rPh sb="39" eb="40">
      <t>１</t>
    </rPh>
    <rPh sb="41" eb="42">
      <t>ダイ</t>
    </rPh>
    <rPh sb="42" eb="43">
      <t>４</t>
    </rPh>
    <rPh sb="47" eb="48">
      <t>２</t>
    </rPh>
    <rPh sb="49" eb="50">
      <t>ダイ</t>
    </rPh>
    <rPh sb="50" eb="51">
      <t>４</t>
    </rPh>
    <rPh sb="55" eb="56">
      <t>３</t>
    </rPh>
    <rPh sb="57" eb="58">
      <t>ダイ</t>
    </rPh>
    <rPh sb="58" eb="59">
      <t>４</t>
    </rPh>
    <phoneticPr fontId="4"/>
  </si>
  <si>
    <t>・1F室循環ろ過設備を廃棄し、国庫補助金等特別積立金837円を取り崩した。</t>
    <rPh sb="3" eb="4">
      <t>シツ</t>
    </rPh>
    <rPh sb="4" eb="6">
      <t>ジュンカン</t>
    </rPh>
    <rPh sb="7" eb="8">
      <t>カ</t>
    </rPh>
    <rPh sb="8" eb="10">
      <t>セツビ</t>
    </rPh>
    <rPh sb="11" eb="13">
      <t>ハイキ</t>
    </rPh>
    <phoneticPr fontId="4"/>
  </si>
  <si>
    <t>ソフトウェア</t>
    <phoneticPr fontId="4"/>
  </si>
  <si>
    <t>計算書類に対する注記（保育施設　平和の園保育園）</t>
    <rPh sb="0" eb="2">
      <t>ケイサン</t>
    </rPh>
    <rPh sb="2" eb="4">
      <t>ショルイ</t>
    </rPh>
    <rPh sb="5" eb="6">
      <t>タイ</t>
    </rPh>
    <rPh sb="8" eb="10">
      <t>チュウキ</t>
    </rPh>
    <rPh sb="11" eb="13">
      <t>ホイク</t>
    </rPh>
    <rPh sb="13" eb="15">
      <t>シセツ</t>
    </rPh>
    <rPh sb="16" eb="18">
      <t>ヘイワ</t>
    </rPh>
    <rPh sb="19" eb="20">
      <t>ソノ</t>
    </rPh>
    <rPh sb="20" eb="23">
      <t>ホイクエン</t>
    </rPh>
    <phoneticPr fontId="4"/>
  </si>
  <si>
    <t>リース資産・・・該当なし</t>
    <rPh sb="8" eb="10">
      <t>ガイトウ</t>
    </rPh>
    <phoneticPr fontId="4"/>
  </si>
  <si>
    <t>期末在籍者の退職金の支給に備えるため、鹿児島県社会福祉協議会の主宰</t>
    <rPh sb="19" eb="23">
      <t>カゴシマケン</t>
    </rPh>
    <rPh sb="31" eb="33">
      <t>シュサイ</t>
    </rPh>
    <phoneticPr fontId="4"/>
  </si>
  <si>
    <t>する退職共済制度に加入しており、掛金として支出した累計額と同額を</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</si>
  <si>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「社会福祉施設職員等退職手当共済法」及び</t>
    <rPh sb="1" eb="3">
      <t>シャカイ</t>
    </rPh>
    <rPh sb="3" eb="5">
      <t>フクシ</t>
    </rPh>
    <rPh sb="5" eb="7">
      <t>シセツ</t>
    </rPh>
    <rPh sb="7" eb="9">
      <t>ショクイン</t>
    </rPh>
    <rPh sb="9" eb="10">
      <t>トウ</t>
    </rPh>
    <rPh sb="10" eb="12">
      <t>タイショク</t>
    </rPh>
    <rPh sb="12" eb="14">
      <t>テアテ</t>
    </rPh>
    <rPh sb="14" eb="16">
      <t>キョウサイ</t>
    </rPh>
    <rPh sb="16" eb="17">
      <t>ホウ</t>
    </rPh>
    <rPh sb="18" eb="19">
      <t>オヨ</t>
    </rPh>
    <phoneticPr fontId="4"/>
  </si>
  <si>
    <t>「社会福祉法人鹿児島県社会福祉協議会民間社会福祉施設職員退職共済事業運営規程」に定める</t>
    <rPh sb="1" eb="3">
      <t>シャカイ</t>
    </rPh>
    <rPh sb="3" eb="5">
      <t>フクシ</t>
    </rPh>
    <rPh sb="5" eb="7">
      <t>ホウジン</t>
    </rPh>
    <rPh sb="7" eb="11">
      <t>カゴシマケン</t>
    </rPh>
    <rPh sb="11" eb="13">
      <t>シャカイ</t>
    </rPh>
    <rPh sb="13" eb="15">
      <t>フクシ</t>
    </rPh>
    <rPh sb="15" eb="18">
      <t>キョウギカイ</t>
    </rPh>
    <rPh sb="18" eb="20">
      <t>ミンカン</t>
    </rPh>
    <rPh sb="20" eb="22">
      <t>シャカイ</t>
    </rPh>
    <rPh sb="22" eb="24">
      <t>フクシ</t>
    </rPh>
    <rPh sb="24" eb="26">
      <t>シセツ</t>
    </rPh>
    <rPh sb="26" eb="28">
      <t>ショクイン</t>
    </rPh>
    <rPh sb="28" eb="30">
      <t>タイショク</t>
    </rPh>
    <rPh sb="30" eb="32">
      <t>キョウサイ</t>
    </rPh>
    <rPh sb="32" eb="34">
      <t>ジギョウ</t>
    </rPh>
    <rPh sb="34" eb="36">
      <t>ウンエイ</t>
    </rPh>
    <rPh sb="36" eb="38">
      <t>キテイ</t>
    </rPh>
    <rPh sb="40" eb="41">
      <t>サダ</t>
    </rPh>
    <phoneticPr fontId="4"/>
  </si>
  <si>
    <t>　退職共済契約</t>
    <rPh sb="1" eb="3">
      <t>タイショク</t>
    </rPh>
    <rPh sb="3" eb="5">
      <t>キョウサイ</t>
    </rPh>
    <rPh sb="5" eb="7">
      <t>ケイヤク</t>
    </rPh>
    <phoneticPr fontId="4"/>
  </si>
  <si>
    <t>当拠点区分において作成する計算書類等は以下のとおりになっている。</t>
    <rPh sb="13" eb="17">
      <t>ケイサンショルイ</t>
    </rPh>
    <phoneticPr fontId="4"/>
  </si>
  <si>
    <r>
      <t>(１) 保育施設　平和の園保育園拠点計算書類</t>
    </r>
    <r>
      <rPr>
        <sz val="10"/>
        <rFont val="ＭＳ 明朝"/>
        <family val="1"/>
        <charset val="128"/>
      </rPr>
      <t>(会計基準省令第一号第四様式、第二号第四様式、第三号第四様式)</t>
    </r>
    <rPh sb="4" eb="6">
      <t>ホイク</t>
    </rPh>
    <rPh sb="6" eb="8">
      <t>シセツ</t>
    </rPh>
    <rPh sb="9" eb="16">
      <t>ヘイワ</t>
    </rPh>
    <rPh sb="18" eb="22">
      <t>ケイサンショルイ</t>
    </rPh>
    <rPh sb="23" eb="27">
      <t>カイケイキジュン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</si>
  <si>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</si>
  <si>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xml:space="preserve">     拠点区分事業活動明細書（別紙３（⑪））は省略している。</t>
    <rPh sb="5" eb="7">
      <t>キョテン</t>
    </rPh>
    <rPh sb="7" eb="9">
      <t>クブン</t>
    </rPh>
    <rPh sb="9" eb="11">
      <t>ジギョウ</t>
    </rPh>
    <rPh sb="11" eb="13">
      <t>カツドウ</t>
    </rPh>
    <rPh sb="13" eb="16">
      <t>メイサイショ</t>
    </rPh>
    <rPh sb="17" eb="19">
      <t>ベッシ</t>
    </rPh>
    <rPh sb="25" eb="27">
      <t>ショウリャク</t>
    </rPh>
    <phoneticPr fontId="4"/>
  </si>
  <si>
    <t>(単位：円)</t>
    <rPh sb="1" eb="3">
      <t>タンイ</t>
    </rPh>
    <rPh sb="4" eb="5">
      <t>エン</t>
    </rPh>
    <phoneticPr fontId="4"/>
  </si>
  <si>
    <t>６．基本金又は固定資産の売却若しくは処分に係る国庫補助金等特別積立金の取崩</t>
    <rPh sb="7" eb="11">
      <t>コテイシサン</t>
    </rPh>
    <rPh sb="12" eb="14">
      <t>バイキャク</t>
    </rPh>
    <rPh sb="14" eb="15">
      <t>モ</t>
    </rPh>
    <rPh sb="18" eb="20">
      <t>ショブン</t>
    </rPh>
    <rPh sb="21" eb="22">
      <t>カカ</t>
    </rPh>
    <rPh sb="35" eb="36">
      <t>ト</t>
    </rPh>
    <rPh sb="36" eb="37">
      <t>クズ</t>
    </rPh>
    <phoneticPr fontId="4"/>
  </si>
  <si>
    <t>建物 (普通財産）</t>
    <rPh sb="0" eb="2">
      <t>タテモノ</t>
    </rPh>
    <rPh sb="4" eb="6">
      <t>フツウ</t>
    </rPh>
    <rPh sb="6" eb="8">
      <t>ザイサン</t>
    </rPh>
    <phoneticPr fontId="4"/>
  </si>
  <si>
    <t>計算書類に対する注記（措置施設　聖母の園 養護老人ホーム）</t>
    <rPh sb="0" eb="2">
      <t>ケイサン</t>
    </rPh>
    <rPh sb="2" eb="4">
      <t>ショルイ</t>
    </rPh>
    <rPh sb="5" eb="6">
      <t>タイ</t>
    </rPh>
    <rPh sb="8" eb="10">
      <t>チュウキ</t>
    </rPh>
    <rPh sb="11" eb="13">
      <t>ソチ</t>
    </rPh>
    <rPh sb="13" eb="15">
      <t>シセツ</t>
    </rPh>
    <rPh sb="16" eb="18">
      <t>セイボ</t>
    </rPh>
    <rPh sb="19" eb="20">
      <t>ソノ</t>
    </rPh>
    <rPh sb="21" eb="23">
      <t>ヨウゴ</t>
    </rPh>
    <rPh sb="23" eb="25">
      <t>ロウジン</t>
    </rPh>
    <phoneticPr fontId="4"/>
  </si>
  <si>
    <t>リース資産</t>
  </si>
  <si>
    <t>　　　　</t>
    <phoneticPr fontId="4"/>
  </si>
  <si>
    <t>・</t>
  </si>
  <si>
    <t>賞与引当金…………</t>
  </si>
  <si>
    <t>退職給付引当金……</t>
  </si>
  <si>
    <t>期末在籍者の退職金の支給に備えるため、横浜市社会福祉協議会の主宰</t>
    <rPh sb="30" eb="32">
      <t>シュサイ</t>
    </rPh>
    <phoneticPr fontId="4"/>
  </si>
  <si>
    <t>「社会福祉法人横浜市社会福祉協議会民間福祉事業従事者年金共済事業規程」に定める退職共済契約</t>
    <rPh sb="1" eb="3">
      <t>シャカイ</t>
    </rPh>
    <rPh sb="3" eb="5">
      <t>フクシ</t>
    </rPh>
    <rPh sb="5" eb="7">
      <t>ホウジン</t>
    </rPh>
    <rPh sb="7" eb="10">
      <t>ヨコハマシ</t>
    </rPh>
    <rPh sb="10" eb="12">
      <t>シャカイ</t>
    </rPh>
    <rPh sb="12" eb="14">
      <t>フクシ</t>
    </rPh>
    <rPh sb="14" eb="17">
      <t>キョウギカイ</t>
    </rPh>
    <rPh sb="17" eb="19">
      <t>ミンカン</t>
    </rPh>
    <rPh sb="19" eb="21">
      <t>フクシ</t>
    </rPh>
    <rPh sb="21" eb="23">
      <t>ジギョウ</t>
    </rPh>
    <rPh sb="23" eb="26">
      <t>ジュウジシャ</t>
    </rPh>
    <rPh sb="26" eb="28">
      <t>ネンキン</t>
    </rPh>
    <rPh sb="28" eb="30">
      <t>キョウサイ</t>
    </rPh>
    <rPh sb="30" eb="32">
      <t>ジギョウ</t>
    </rPh>
    <rPh sb="32" eb="34">
      <t>キテイ</t>
    </rPh>
    <rPh sb="36" eb="37">
      <t>サダ</t>
    </rPh>
    <rPh sb="39" eb="41">
      <t>タイショク</t>
    </rPh>
    <rPh sb="41" eb="43">
      <t>キョウサイ</t>
    </rPh>
    <rPh sb="43" eb="45">
      <t>ケイヤク</t>
    </rPh>
    <phoneticPr fontId="4"/>
  </si>
  <si>
    <t>当拠点区分において作成する計算書類等は以下のとおりになっている。</t>
    <phoneticPr fontId="4"/>
  </si>
  <si>
    <t>(１) 措置施設　聖母の園 養護老人ホーム拠点計算書類</t>
    <rPh sb="4" eb="6">
      <t>ソチ</t>
    </rPh>
    <rPh sb="6" eb="8">
      <t>シセツ</t>
    </rPh>
    <rPh sb="9" eb="11">
      <t>セイボ</t>
    </rPh>
    <rPh sb="12" eb="13">
      <t>ソノ</t>
    </rPh>
    <rPh sb="14" eb="16">
      <t>ヨウゴ</t>
    </rPh>
    <rPh sb="16" eb="18">
      <t>ロウジン</t>
    </rPh>
    <phoneticPr fontId="4"/>
  </si>
  <si>
    <t>　　（会計基準省令第一号第四様式、第二号第四様式、第三号第四様式)</t>
    <phoneticPr fontId="4"/>
  </si>
  <si>
    <t>(２）当該拠点区分においてサービス区分は一つであるため、拠点区分資金収支明細書（別紙３(⑩)）</t>
    <phoneticPr fontId="4"/>
  </si>
  <si>
    <t>　　 及び拠点区分事業活動明細書（別紙３(⑪)）は省略している。</t>
    <phoneticPr fontId="4"/>
  </si>
  <si>
    <t>別紙３（⑧）を参考に入力</t>
    <rPh sb="0" eb="2">
      <t>ベッシ</t>
    </rPh>
    <rPh sb="7" eb="9">
      <t>サンコウ</t>
    </rPh>
    <rPh sb="10" eb="12">
      <t>ニュウリョク</t>
    </rPh>
    <phoneticPr fontId="4"/>
  </si>
  <si>
    <t>前期末残高・当期末残高はB/Sと一致</t>
    <rPh sb="0" eb="3">
      <t>ゼンキマツ</t>
    </rPh>
    <rPh sb="3" eb="5">
      <t>ザンダカ</t>
    </rPh>
    <rPh sb="6" eb="9">
      <t>トウキマツ</t>
    </rPh>
    <rPh sb="9" eb="11">
      <t>ザンダカ</t>
    </rPh>
    <rPh sb="16" eb="18">
      <t>イッチ</t>
    </rPh>
    <phoneticPr fontId="4"/>
  </si>
  <si>
    <t>６．基本金又は固定資産の売却若しくは処分に係る国庫補助金等特別積立金の取崩</t>
  </si>
  <si>
    <t>８．固定資産の取得価額、減価償却累計額及び当期末残高</t>
    <rPh sb="2" eb="4">
      <t>コテイ</t>
    </rPh>
    <rPh sb="4" eb="6">
      <t>シサン</t>
    </rPh>
    <rPh sb="7" eb="9">
      <t>シュトク</t>
    </rPh>
    <rPh sb="9" eb="11">
      <t>カガク</t>
    </rPh>
    <rPh sb="12" eb="14">
      <t>ゲンカ</t>
    </rPh>
    <rPh sb="14" eb="16">
      <t>ショウキャク</t>
    </rPh>
    <rPh sb="16" eb="19">
      <t>ルイケイガク</t>
    </rPh>
    <rPh sb="19" eb="20">
      <t>オヨ</t>
    </rPh>
    <rPh sb="21" eb="22">
      <t>トウ</t>
    </rPh>
    <rPh sb="22" eb="24">
      <t>キマツ</t>
    </rPh>
    <rPh sb="24" eb="26">
      <t>ザンダカ</t>
    </rPh>
    <phoneticPr fontId="4"/>
  </si>
  <si>
    <t>固定資産集計表参照</t>
    <rPh sb="0" eb="2">
      <t>コテイ</t>
    </rPh>
    <rPh sb="2" eb="4">
      <t>シサン</t>
    </rPh>
    <rPh sb="4" eb="7">
      <t>シュウケイヒョウ</t>
    </rPh>
    <rPh sb="7" eb="9">
      <t>サンショウ</t>
    </rPh>
    <phoneticPr fontId="4"/>
  </si>
  <si>
    <t>計算書類に対する注記（介護保険施設　聖母の園）</t>
    <rPh sb="0" eb="2">
      <t>ケイサン</t>
    </rPh>
    <rPh sb="2" eb="4">
      <t>ショルイ</t>
    </rPh>
    <rPh sb="5" eb="6">
      <t>タイ</t>
    </rPh>
    <rPh sb="8" eb="10">
      <t>チュウキ</t>
    </rPh>
    <rPh sb="11" eb="13">
      <t>カイゴ</t>
    </rPh>
    <rPh sb="13" eb="15">
      <t>ホケン</t>
    </rPh>
    <rPh sb="15" eb="17">
      <t>シセツ</t>
    </rPh>
    <rPh sb="18" eb="20">
      <t>セイボ</t>
    </rPh>
    <rPh sb="21" eb="22">
      <t>ソノ</t>
    </rPh>
    <phoneticPr fontId="4"/>
  </si>
  <si>
    <t>(１) 介護保険施設　聖母の園拠点計算書類(会計基準省令第一号第四様式、第二号第四様式、第三号第四様式)</t>
    <rPh sb="4" eb="6">
      <t>カイゴ</t>
    </rPh>
    <rPh sb="6" eb="8">
      <t>ホケン</t>
    </rPh>
    <rPh sb="8" eb="10">
      <t>シセツ</t>
    </rPh>
    <rPh sb="11" eb="13">
      <t>セイボ</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</si>
  <si>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老人デイサービス事業</t>
    <rPh sb="0" eb="2">
      <t>ロウジン</t>
    </rPh>
    <rPh sb="8" eb="10">
      <t>ジギョウ</t>
    </rPh>
    <phoneticPr fontId="4"/>
  </si>
  <si>
    <t>６．基本金又は固定資産の売却若しくは処分に係る国庫補助金等特別積立金の取崩</t>
    <phoneticPr fontId="4"/>
  </si>
  <si>
    <t>別紙2</t>
    <rPh sb="0" eb="2">
      <t>ベッシ</t>
    </rPh>
    <phoneticPr fontId="4"/>
  </si>
  <si>
    <r>
      <t>計算書類に対する注記（公益事業　原宿地域ケアプラザ</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ハラジュク</t>
    </rPh>
    <rPh sb="18" eb="20">
      <t>チイキ</t>
    </rPh>
    <phoneticPr fontId="4"/>
  </si>
  <si>
    <t>リース資産</t>
    <phoneticPr fontId="4"/>
  </si>
  <si>
    <t>当拠点区分において作成する計算書類等は以下のとおりになっている。</t>
    <rPh sb="13" eb="15">
      <t>ケイサン</t>
    </rPh>
    <rPh sb="15" eb="17">
      <t>ショルイ</t>
    </rPh>
    <phoneticPr fontId="4"/>
  </si>
  <si>
    <r>
      <t xml:space="preserve">(１) </t>
    </r>
    <r>
      <rPr>
        <sz val="10.5"/>
        <color indexed="10"/>
        <rFont val="ＭＳ 明朝"/>
        <family val="1"/>
        <charset val="128"/>
      </rPr>
      <t>公益事業　原宿地域ケアプラザ</t>
    </r>
    <r>
      <rPr>
        <sz val="10.5"/>
        <color indexed="8"/>
        <rFont val="ＭＳ 明朝"/>
        <family val="1"/>
        <charset val="128"/>
      </rPr>
      <t>拠点計算書類</t>
    </r>
    <r>
      <rPr>
        <sz val="9"/>
        <color indexed="8"/>
        <rFont val="ＭＳ 明朝"/>
        <family val="1"/>
        <charset val="128"/>
      </rPr>
      <t>(会計基準省令第一号第四様式、第二号第四様式、第三号第四様式)</t>
    </r>
    <rPh sb="4" eb="6">
      <t>コウエキ</t>
    </rPh>
    <rPh sb="6" eb="8">
      <t>ジギョウ</t>
    </rPh>
    <rPh sb="9" eb="11">
      <t>ハラジュク</t>
    </rPh>
    <rPh sb="11" eb="13">
      <t>チイキ</t>
    </rPh>
    <rPh sb="18" eb="20">
      <t>キョテン</t>
    </rPh>
    <rPh sb="20" eb="22">
      <t>ケイサン</t>
    </rPh>
    <rPh sb="22" eb="24">
      <t>ショルイ</t>
    </rPh>
    <rPh sb="25" eb="27">
      <t>カイケイ</t>
    </rPh>
    <rPh sb="27" eb="29">
      <t>キジュン</t>
    </rPh>
    <rPh sb="29" eb="31">
      <t>ショウレイ</t>
    </rPh>
    <rPh sb="31" eb="32">
      <t>ダイ</t>
    </rPh>
    <rPh sb="32" eb="33">
      <t>１</t>
    </rPh>
    <rPh sb="34" eb="35">
      <t>ダイ</t>
    </rPh>
    <rPh sb="35" eb="36">
      <t>４</t>
    </rPh>
    <rPh sb="40" eb="41">
      <t>２</t>
    </rPh>
    <rPh sb="42" eb="43">
      <t>ダイ</t>
    </rPh>
    <rPh sb="43" eb="44">
      <t>４</t>
    </rPh>
    <rPh sb="48" eb="49">
      <t>３</t>
    </rPh>
    <rPh sb="50" eb="51">
      <t>ダイ</t>
    </rPh>
    <rPh sb="51" eb="52">
      <t>４</t>
    </rPh>
    <phoneticPr fontId="4"/>
  </si>
  <si>
    <t>(２) 拠点区分資金収支明細書（別紙３（⑩））、拠点区分事業活動明細書（別紙３（⑪））</t>
    <rPh sb="24" eb="26">
      <t>キョテン</t>
    </rPh>
    <rPh sb="26" eb="28">
      <t>クブン</t>
    </rPh>
    <rPh sb="28" eb="30">
      <t>ジギョウ</t>
    </rPh>
    <rPh sb="30" eb="32">
      <t>カツドウ</t>
    </rPh>
    <phoneticPr fontId="4"/>
  </si>
  <si>
    <t>地域包括支援センター</t>
    <rPh sb="0" eb="2">
      <t>チイキ</t>
    </rPh>
    <rPh sb="2" eb="4">
      <t>ホウカツ</t>
    </rPh>
    <rPh sb="4" eb="6">
      <t>シエン</t>
    </rPh>
    <phoneticPr fontId="4"/>
  </si>
  <si>
    <t>地域交流</t>
    <rPh sb="0" eb="2">
      <t>チイキ</t>
    </rPh>
    <rPh sb="2" eb="4">
      <t>コウリュウ</t>
    </rPh>
    <phoneticPr fontId="4"/>
  </si>
  <si>
    <t>生活支援体制整備事業</t>
    <rPh sb="0" eb="2">
      <t>セイカツ</t>
    </rPh>
    <rPh sb="2" eb="4">
      <t>シエン</t>
    </rPh>
    <rPh sb="4" eb="6">
      <t>タイセイ</t>
    </rPh>
    <rPh sb="6" eb="8">
      <t>セイビ</t>
    </rPh>
    <rPh sb="8" eb="10">
      <t>ジギョウ</t>
    </rPh>
    <phoneticPr fontId="4"/>
  </si>
  <si>
    <t>車輛運搬具</t>
    <rPh sb="0" eb="2">
      <t>シャリョウ</t>
    </rPh>
    <rPh sb="2" eb="4">
      <t>ウンパン</t>
    </rPh>
    <rPh sb="4" eb="5">
      <t>グ</t>
    </rPh>
    <phoneticPr fontId="4"/>
  </si>
  <si>
    <r>
      <t>計算書類に対する注記（公益事業　深谷俣野地域ケアプラザ</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フカヤ</t>
    </rPh>
    <rPh sb="18" eb="20">
      <t>マタノ</t>
    </rPh>
    <rPh sb="20" eb="22">
      <t>チイキ</t>
    </rPh>
    <phoneticPr fontId="4"/>
  </si>
  <si>
    <r>
      <t xml:space="preserve">(１) </t>
    </r>
    <r>
      <rPr>
        <sz val="10.5"/>
        <color indexed="10"/>
        <rFont val="ＭＳ 明朝"/>
        <family val="1"/>
        <charset val="128"/>
      </rPr>
      <t>公益事業　深谷俣野地域ケアプラザ</t>
    </r>
    <r>
      <rPr>
        <sz val="10.5"/>
        <color indexed="8"/>
        <rFont val="ＭＳ 明朝"/>
        <family val="1"/>
        <charset val="128"/>
      </rPr>
      <t>拠点計算書類</t>
    </r>
    <r>
      <rPr>
        <sz val="9"/>
        <color indexed="8"/>
        <rFont val="ＭＳ 明朝"/>
        <family val="1"/>
        <charset val="128"/>
      </rPr>
      <t>(会計基準省令第一号第四様式、第二号第四様式、第三号第四様式)</t>
    </r>
    <rPh sb="4" eb="6">
      <t>コウエキ</t>
    </rPh>
    <rPh sb="6" eb="8">
      <t>ジギョウ</t>
    </rPh>
    <rPh sb="9" eb="11">
      <t>フカヤ</t>
    </rPh>
    <rPh sb="11" eb="13">
      <t>マタノ</t>
    </rPh>
    <rPh sb="13" eb="15">
      <t>チイキ</t>
    </rPh>
    <rPh sb="20" eb="22">
      <t>キョテン</t>
    </rPh>
    <rPh sb="22" eb="24">
      <t>ケイサン</t>
    </rPh>
    <rPh sb="24" eb="26">
      <t>ショルイ</t>
    </rPh>
    <rPh sb="27" eb="29">
      <t>カイケイ</t>
    </rPh>
    <rPh sb="29" eb="31">
      <t>キジュン</t>
    </rPh>
    <rPh sb="31" eb="33">
      <t>ショウレイ</t>
    </rPh>
    <rPh sb="33" eb="34">
      <t>ダイ</t>
    </rPh>
    <rPh sb="34" eb="35">
      <t>１</t>
    </rPh>
    <rPh sb="36" eb="37">
      <t>ダイ</t>
    </rPh>
    <rPh sb="37" eb="38">
      <t>４</t>
    </rPh>
    <rPh sb="42" eb="43">
      <t>２</t>
    </rPh>
    <rPh sb="44" eb="45">
      <t>ダイ</t>
    </rPh>
    <rPh sb="45" eb="46">
      <t>４</t>
    </rPh>
    <rPh sb="50" eb="51">
      <t>３</t>
    </rPh>
    <rPh sb="52" eb="53">
      <t>ダイ</t>
    </rPh>
    <rPh sb="53" eb="54">
      <t>４</t>
    </rPh>
    <phoneticPr fontId="4"/>
  </si>
  <si>
    <t>１１．リース取引関係</t>
    <rPh sb="6" eb="8">
      <t>トリヒキ</t>
    </rPh>
    <rPh sb="8" eb="10">
      <t>カンケイ</t>
    </rPh>
    <phoneticPr fontId="4"/>
  </si>
  <si>
    <t>オペレーティング・リース取引のうち解約不能のものに係る未経過リース料</t>
    <phoneticPr fontId="4"/>
  </si>
  <si>
    <t>１２．重要な後発事象</t>
    <rPh sb="3" eb="5">
      <t>ジュウヨウ</t>
    </rPh>
    <rPh sb="6" eb="8">
      <t>コウハツ</t>
    </rPh>
    <rPh sb="8" eb="10">
      <t>ジショウ</t>
    </rPh>
    <phoneticPr fontId="4"/>
  </si>
  <si>
    <t>１３．その他社会福祉法人の資金収支及び純資産増減の状況並びに資産、負債及び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</si>
  <si>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　該当なし</t>
    <phoneticPr fontId="4"/>
  </si>
  <si>
    <t>別紙2</t>
  </si>
  <si>
    <r>
      <t>計算書類に対する注記（</t>
    </r>
    <r>
      <rPr>
        <sz val="14"/>
        <color indexed="10"/>
        <rFont val="HG丸ｺﾞｼｯｸM-PRO"/>
        <family val="3"/>
        <charset val="128"/>
      </rPr>
      <t>介護保険施設　原宿地域ケアプラザ</t>
    </r>
    <r>
      <rPr>
        <sz val="14"/>
        <color indexed="8"/>
        <rFont val="HG丸ｺﾞｼｯｸM-PRO"/>
        <family val="3"/>
        <charset val="128"/>
      </rPr>
      <t>）</t>
    </r>
    <rPh sb="5" eb="6">
      <t>タイ</t>
    </rPh>
    <rPh sb="8" eb="10">
      <t>チュウキ</t>
    </rPh>
    <rPh sb="11" eb="13">
      <t>カイゴ</t>
    </rPh>
    <rPh sb="13" eb="15">
      <t>ホケン</t>
    </rPh>
    <rPh sb="15" eb="17">
      <t>シセツ</t>
    </rPh>
    <rPh sb="18" eb="20">
      <t>ハラジュク</t>
    </rPh>
    <rPh sb="20" eb="22">
      <t>チイキ</t>
    </rPh>
    <phoneticPr fontId="4"/>
  </si>
  <si>
    <r>
      <t xml:space="preserve">(１) </t>
    </r>
    <r>
      <rPr>
        <sz val="10.5"/>
        <color indexed="10"/>
        <rFont val="ＭＳ 明朝"/>
        <family val="1"/>
        <charset val="128"/>
      </rPr>
      <t>介護保険施設　原宿地域ケアプラザ</t>
    </r>
    <r>
      <rPr>
        <sz val="10.5"/>
        <color indexed="8"/>
        <rFont val="ＭＳ 明朝"/>
        <family val="1"/>
        <charset val="128"/>
      </rPr>
      <t>拠点計算書類(会計基準省令第一号第四様式、第二号第四様式、第三号第四様式)</t>
    </r>
    <rPh sb="4" eb="6">
      <t>カイゴ</t>
    </rPh>
    <rPh sb="6" eb="8">
      <t>ホケン</t>
    </rPh>
    <rPh sb="8" eb="10">
      <t>シセツ</t>
    </rPh>
    <rPh sb="11" eb="13">
      <t>ハラジュク</t>
    </rPh>
    <rPh sb="13" eb="15">
      <t>チイキ</t>
    </rPh>
    <phoneticPr fontId="4"/>
  </si>
  <si>
    <t>別紙2</t>
    <phoneticPr fontId="4"/>
  </si>
  <si>
    <t>計算書類に対する注記（介護保険施設　聖母の丘）</t>
    <rPh sb="5" eb="6">
      <t>タイ</t>
    </rPh>
    <rPh sb="8" eb="10">
      <t>チュウキ</t>
    </rPh>
    <rPh sb="11" eb="13">
      <t>カイゴ</t>
    </rPh>
    <rPh sb="13" eb="15">
      <t>ホケン</t>
    </rPh>
    <rPh sb="15" eb="17">
      <t>シセツ</t>
    </rPh>
    <rPh sb="18" eb="20">
      <t>セイボ</t>
    </rPh>
    <phoneticPr fontId="4"/>
  </si>
  <si>
    <t>徴収不能引当金・・・</t>
    <rPh sb="0" eb="2">
      <t>チョウシュウ</t>
    </rPh>
    <rPh sb="2" eb="4">
      <t>フノウ</t>
    </rPh>
    <rPh sb="4" eb="6">
      <t>ヒキアテ</t>
    </rPh>
    <rPh sb="6" eb="7">
      <t>キン</t>
    </rPh>
    <phoneticPr fontId="4"/>
  </si>
  <si>
    <t>賞与引当金・・・・・・・</t>
    <phoneticPr fontId="4"/>
  </si>
  <si>
    <t>会計年度末在職者を基準にして、夏期賞与対象期間のうち会計年度末日に</t>
    <rPh sb="0" eb="2">
      <t>カイケイ</t>
    </rPh>
    <rPh sb="2" eb="4">
      <t>ネンド</t>
    </rPh>
    <rPh sb="4" eb="5">
      <t>マツ</t>
    </rPh>
    <rPh sb="5" eb="7">
      <t>ザイショク</t>
    </rPh>
    <rPh sb="7" eb="8">
      <t>シャ</t>
    </rPh>
    <rPh sb="9" eb="11">
      <t>キジュン</t>
    </rPh>
    <rPh sb="15" eb="17">
      <t>カキ</t>
    </rPh>
    <rPh sb="17" eb="19">
      <t>ショウヨ</t>
    </rPh>
    <rPh sb="19" eb="21">
      <t>タイショウ</t>
    </rPh>
    <rPh sb="21" eb="23">
      <t>キカン</t>
    </rPh>
    <rPh sb="26" eb="28">
      <t>カイケイ</t>
    </rPh>
    <rPh sb="28" eb="31">
      <t>ネンドマツ</t>
    </rPh>
    <rPh sb="31" eb="32">
      <t>ヒ</t>
    </rPh>
    <phoneticPr fontId="4"/>
  </si>
  <si>
    <t>おける経過分（１２月～３月）に対応した金額を見積もり引当金に計上している。</t>
    <rPh sb="3" eb="5">
      <t>ケイカ</t>
    </rPh>
    <rPh sb="5" eb="6">
      <t>ブン</t>
    </rPh>
    <rPh sb="9" eb="10">
      <t>ツキ</t>
    </rPh>
    <rPh sb="12" eb="13">
      <t>ツキ</t>
    </rPh>
    <rPh sb="15" eb="17">
      <t>タイオウ</t>
    </rPh>
    <rPh sb="19" eb="21">
      <t>キンガク</t>
    </rPh>
    <rPh sb="22" eb="24">
      <t>ミツ</t>
    </rPh>
    <rPh sb="26" eb="28">
      <t>ヒキアテ</t>
    </rPh>
    <rPh sb="28" eb="29">
      <t>キン</t>
    </rPh>
    <rPh sb="30" eb="32">
      <t>ケイジョウ</t>
    </rPh>
    <phoneticPr fontId="4"/>
  </si>
  <si>
    <t>退職給付引当金・・・</t>
    <phoneticPr fontId="4"/>
  </si>
  <si>
    <t>期末在籍者の退職金の支給に備えるため、熊本県社会福祉協議会の主</t>
    <rPh sb="30" eb="31">
      <t>シュ</t>
    </rPh>
    <phoneticPr fontId="4"/>
  </si>
  <si>
    <t>宰する退職共済制度に加入しており、掛金として支出した累計額と同額</t>
    <rPh sb="3" eb="5">
      <t>タイショク</t>
    </rPh>
    <rPh sb="5" eb="7">
      <t>キョウサイ</t>
    </rPh>
    <rPh sb="7" eb="9">
      <t>セイド</t>
    </rPh>
    <rPh sb="10" eb="12">
      <t>カニュウ</t>
    </rPh>
    <rPh sb="17" eb="19">
      <t>カケキン</t>
    </rPh>
    <rPh sb="22" eb="24">
      <t>シシュツ</t>
    </rPh>
    <rPh sb="26" eb="28">
      <t>ルイケイ</t>
    </rPh>
    <rPh sb="28" eb="29">
      <t>ガク</t>
    </rPh>
    <rPh sb="30" eb="32">
      <t>ドウガク</t>
    </rPh>
    <phoneticPr fontId="4"/>
  </si>
  <si>
    <t>を引当金に計上している。</t>
    <rPh sb="3" eb="4">
      <t>キン</t>
    </rPh>
    <rPh sb="5" eb="7">
      <t>ケイジョウ</t>
    </rPh>
    <phoneticPr fontId="4"/>
  </si>
  <si>
    <t>「熊本県民間社会福祉事業従事者退職共済事業規程」に定める退職共済契約</t>
    <rPh sb="19" eb="21">
      <t>ジギョウ</t>
    </rPh>
    <rPh sb="21" eb="23">
      <t>キテイ</t>
    </rPh>
    <rPh sb="25" eb="26">
      <t>サダ</t>
    </rPh>
    <rPh sb="28" eb="30">
      <t>タイショク</t>
    </rPh>
    <rPh sb="30" eb="32">
      <t>キョウサイ</t>
    </rPh>
    <rPh sb="32" eb="34">
      <t>ケイヤク</t>
    </rPh>
    <phoneticPr fontId="4"/>
  </si>
  <si>
    <t>４．拠点が作成する計算書類とサービス区分</t>
    <rPh sb="2" eb="4">
      <t>キョテン</t>
    </rPh>
    <rPh sb="5" eb="7">
      <t>サクセイ</t>
    </rPh>
    <rPh sb="18" eb="20">
      <t>クブン</t>
    </rPh>
    <phoneticPr fontId="4"/>
  </si>
  <si>
    <t>(１) 介護保険施設　聖母の丘拠点計算書類(会計基準省令第一号第四様式、第二号第四様式、第三号第四様式)</t>
    <rPh sb="4" eb="6">
      <t>カイゴ</t>
    </rPh>
    <rPh sb="6" eb="8">
      <t>ホケン</t>
    </rPh>
    <rPh sb="8" eb="10">
      <t>シセツ</t>
    </rPh>
    <rPh sb="11" eb="13">
      <t>セイボ</t>
    </rPh>
    <rPh sb="14" eb="15">
      <t>オカ</t>
    </rPh>
    <rPh sb="29" eb="30">
      <t>１</t>
    </rPh>
    <rPh sb="32" eb="33">
      <t>４</t>
    </rPh>
    <rPh sb="37" eb="38">
      <t>２</t>
    </rPh>
    <rPh sb="40" eb="41">
      <t>４</t>
    </rPh>
    <rPh sb="45" eb="46">
      <t>３</t>
    </rPh>
    <rPh sb="48" eb="49">
      <t>４</t>
    </rPh>
    <phoneticPr fontId="4"/>
  </si>
  <si>
    <t>(２) 拠点区分資金収支明細書（別紙3（⑩））、拠点区分事業活動明細書（別紙3（⑪））</t>
    <rPh sb="24" eb="26">
      <t>キョテン</t>
    </rPh>
    <rPh sb="26" eb="28">
      <t>クブン</t>
    </rPh>
    <rPh sb="28" eb="30">
      <t>ジギョウ</t>
    </rPh>
    <rPh sb="30" eb="32">
      <t>カツドウ</t>
    </rPh>
    <rPh sb="36" eb="38">
      <t>ベッシ</t>
    </rPh>
    <phoneticPr fontId="4"/>
  </si>
  <si>
    <t>老人デイサービスセンター</t>
    <rPh sb="0" eb="2">
      <t>ロウジン</t>
    </rPh>
    <phoneticPr fontId="4"/>
  </si>
  <si>
    <t>認知症対応型老人共同生活援助事業</t>
    <rPh sb="0" eb="3">
      <t>ニンチショウ</t>
    </rPh>
    <rPh sb="3" eb="6">
      <t>タイオウガタ</t>
    </rPh>
    <rPh sb="6" eb="8">
      <t>ロウジン</t>
    </rPh>
    <rPh sb="8" eb="10">
      <t>キョウドウ</t>
    </rPh>
    <rPh sb="10" eb="12">
      <t>セイカツ</t>
    </rPh>
    <rPh sb="12" eb="14">
      <t>エンジョ</t>
    </rPh>
    <rPh sb="14" eb="16">
      <t>ジギョウ</t>
    </rPh>
    <phoneticPr fontId="4"/>
  </si>
  <si>
    <t>（単位：円）</t>
    <rPh sb="1" eb="3">
      <t>タンイ</t>
    </rPh>
    <rPh sb="4" eb="5">
      <t>エン</t>
    </rPh>
    <phoneticPr fontId="4"/>
  </si>
  <si>
    <t>担保に供されている資産は以下のとおりである。</t>
    <rPh sb="0" eb="2">
      <t>タンポ</t>
    </rPh>
    <rPh sb="3" eb="4">
      <t>トモ</t>
    </rPh>
    <rPh sb="9" eb="11">
      <t>シサン</t>
    </rPh>
    <rPh sb="12" eb="14">
      <t>イカ</t>
    </rPh>
    <phoneticPr fontId="4"/>
  </si>
  <si>
    <t>0円</t>
    <rPh sb="1" eb="2">
      <t>エン</t>
    </rPh>
    <phoneticPr fontId="4"/>
  </si>
  <si>
    <t>　  該当なし</t>
    <rPh sb="3" eb="5">
      <t>ガイトウ</t>
    </rPh>
    <phoneticPr fontId="4"/>
  </si>
  <si>
    <t>　　　  該当なし</t>
    <rPh sb="5" eb="7">
      <t>ガイトウ</t>
    </rPh>
    <phoneticPr fontId="4"/>
  </si>
  <si>
    <t>オペレーティング・リース取引のうち解約不能のものに係る未経過リース料</t>
    <rPh sb="12" eb="14">
      <t>トリヒキ</t>
    </rPh>
    <rPh sb="17" eb="19">
      <t>カイヤク</t>
    </rPh>
    <rPh sb="19" eb="21">
      <t>フノウ</t>
    </rPh>
    <rPh sb="25" eb="26">
      <t>カカ</t>
    </rPh>
    <rPh sb="27" eb="30">
      <t>ミケイカ</t>
    </rPh>
    <rPh sb="33" eb="34">
      <t>リョウ</t>
    </rPh>
    <phoneticPr fontId="4"/>
  </si>
  <si>
    <t>１年内</t>
    <rPh sb="1" eb="3">
      <t>ネンナイ</t>
    </rPh>
    <phoneticPr fontId="4"/>
  </si>
  <si>
    <t>１年超</t>
    <rPh sb="1" eb="2">
      <t>ネン</t>
    </rPh>
    <rPh sb="2" eb="3">
      <t>チョウ</t>
    </rPh>
    <phoneticPr fontId="4"/>
  </si>
  <si>
    <t>該当なし</t>
    <phoneticPr fontId="4"/>
  </si>
  <si>
    <t>計算書類に対する注記（措置施設　聖母の丘　養護老人ホーム）</t>
    <rPh sb="0" eb="2">
      <t>ケイサン</t>
    </rPh>
    <rPh sb="2" eb="4">
      <t>ショルイ</t>
    </rPh>
    <rPh sb="5" eb="6">
      <t>タイ</t>
    </rPh>
    <rPh sb="8" eb="10">
      <t>チュウキ</t>
    </rPh>
    <rPh sb="16" eb="18">
      <t>セイボ</t>
    </rPh>
    <phoneticPr fontId="4"/>
  </si>
  <si>
    <t>（２）固定資産の減価償却の方法</t>
    <rPh sb="3" eb="5">
      <t>コテイ</t>
    </rPh>
    <rPh sb="5" eb="7">
      <t>シサン</t>
    </rPh>
    <rPh sb="8" eb="10">
      <t>ゲンカ</t>
    </rPh>
    <rPh sb="10" eb="12">
      <t>ショウキャク</t>
    </rPh>
    <rPh sb="13" eb="15">
      <t>ホウホウ</t>
    </rPh>
    <phoneticPr fontId="4"/>
  </si>
  <si>
    <t>（３）引当金の計上基準</t>
    <rPh sb="3" eb="5">
      <t>ヒキアテ</t>
    </rPh>
    <rPh sb="5" eb="6">
      <t>キン</t>
    </rPh>
    <rPh sb="7" eb="9">
      <t>ケイジョウ</t>
    </rPh>
    <rPh sb="9" eb="11">
      <t>キジュン</t>
    </rPh>
    <phoneticPr fontId="4"/>
  </si>
  <si>
    <t>会計年度末在職者を基準にして、夏期賞与対象期間のうち会計年度末日に</t>
    <rPh sb="15" eb="17">
      <t>カキ</t>
    </rPh>
    <rPh sb="17" eb="19">
      <t>ショウヨ</t>
    </rPh>
    <rPh sb="19" eb="21">
      <t>タイショウ</t>
    </rPh>
    <rPh sb="21" eb="23">
      <t>キカン</t>
    </rPh>
    <rPh sb="26" eb="28">
      <t>カイケイ</t>
    </rPh>
    <rPh sb="28" eb="31">
      <t>ネンドマツ</t>
    </rPh>
    <rPh sb="31" eb="32">
      <t>ヒ</t>
    </rPh>
    <phoneticPr fontId="4"/>
  </si>
  <si>
    <t>期末在籍者の退職金の支給に備えるため、熊本県社会福祉協議会の主宰</t>
    <rPh sb="30" eb="32">
      <t>シュサイ</t>
    </rPh>
    <phoneticPr fontId="4"/>
  </si>
  <si>
    <t>する退職共済制度に加入しており、掛金として支出した累計額と同額を引当</t>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</si>
  <si>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金に計上している。</t>
    <rPh sb="0" eb="1">
      <t>キン</t>
    </rPh>
    <rPh sb="2" eb="4">
      <t>ケイジョウ</t>
    </rPh>
    <phoneticPr fontId="4"/>
  </si>
  <si>
    <t>「熊本県民間社会福祉事業従事者退職共済事業規程」に定める退職共済契約</t>
    <rPh sb="1" eb="4">
      <t>クマモトケン</t>
    </rPh>
    <rPh sb="4" eb="6">
      <t>ミンカン</t>
    </rPh>
    <rPh sb="6" eb="8">
      <t>シャカイ</t>
    </rPh>
    <rPh sb="8" eb="10">
      <t>フクシ</t>
    </rPh>
    <rPh sb="10" eb="12">
      <t>ジギョウ</t>
    </rPh>
    <rPh sb="12" eb="15">
      <t>ジュウジシャ</t>
    </rPh>
    <rPh sb="15" eb="17">
      <t>タイショク</t>
    </rPh>
    <rPh sb="17" eb="19">
      <t>キョウサイ</t>
    </rPh>
    <rPh sb="19" eb="21">
      <t>ジギョウ</t>
    </rPh>
    <rPh sb="21" eb="23">
      <t>キテイ</t>
    </rPh>
    <rPh sb="25" eb="26">
      <t>サダ</t>
    </rPh>
    <rPh sb="28" eb="30">
      <t>タイショク</t>
    </rPh>
    <rPh sb="30" eb="32">
      <t>キョウサイ</t>
    </rPh>
    <rPh sb="32" eb="34">
      <t>ケイヤク</t>
    </rPh>
    <phoneticPr fontId="4"/>
  </si>
  <si>
    <t>当拠点区分において作成する計算書類は以下のとおりになっている。</t>
    <rPh sb="13" eb="15">
      <t>ケイサン</t>
    </rPh>
    <rPh sb="15" eb="17">
      <t>ショルイ</t>
    </rPh>
    <phoneticPr fontId="4"/>
  </si>
  <si>
    <t>(１) 措置施設　聖母の丘　養護老人ホーム拠点計算書類(会計基準省令第一号第四様式、第二号第四様式、</t>
    <rPh sb="4" eb="6">
      <t>ソチ</t>
    </rPh>
    <rPh sb="6" eb="8">
      <t>シセツ</t>
    </rPh>
    <rPh sb="9" eb="11">
      <t>セイボ</t>
    </rPh>
    <rPh sb="12" eb="13">
      <t>オカ</t>
    </rPh>
    <rPh sb="14" eb="16">
      <t>ヨウゴ</t>
    </rPh>
    <rPh sb="16" eb="18">
      <t>ロウジン</t>
    </rPh>
    <rPh sb="21" eb="23">
      <t>キョテン</t>
    </rPh>
    <rPh sb="23" eb="25">
      <t>ケイサン</t>
    </rPh>
    <rPh sb="25" eb="27">
      <t>ショルイ</t>
    </rPh>
    <rPh sb="28" eb="30">
      <t>カイケイ</t>
    </rPh>
    <rPh sb="30" eb="32">
      <t>キジュン</t>
    </rPh>
    <rPh sb="32" eb="34">
      <t>ショウレイ</t>
    </rPh>
    <rPh sb="35" eb="36">
      <t>１</t>
    </rPh>
    <rPh sb="37" eb="38">
      <t>ダイ</t>
    </rPh>
    <rPh sb="38" eb="39">
      <t>４</t>
    </rPh>
    <rPh sb="43" eb="44">
      <t>２</t>
    </rPh>
    <rPh sb="45" eb="46">
      <t>ダイ</t>
    </rPh>
    <rPh sb="46" eb="47">
      <t>４</t>
    </rPh>
    <phoneticPr fontId="4"/>
  </si>
  <si>
    <t>　　第三号第四様式)</t>
    <rPh sb="6" eb="7">
      <t>４</t>
    </rPh>
    <phoneticPr fontId="4"/>
  </si>
  <si>
    <t>(2) 当該拠点区分においてサービス区分は一つであるため、拠点区分資金収支明細書(別紙３（⑩）)及び</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rPh sb="48" eb="49">
      <t>オヨ</t>
    </rPh>
    <phoneticPr fontId="4"/>
  </si>
  <si>
    <t>　　拠点区分事業活動明細書(別紙３（⑪）)は省略している。</t>
    <rPh sb="2" eb="4">
      <t>キョテン</t>
    </rPh>
    <rPh sb="4" eb="6">
      <t>クブン</t>
    </rPh>
    <rPh sb="6" eb="8">
      <t>ジギョウ</t>
    </rPh>
    <rPh sb="8" eb="10">
      <t>カツドウ</t>
    </rPh>
    <rPh sb="10" eb="12">
      <t>メイサイ</t>
    </rPh>
    <rPh sb="12" eb="13">
      <t>ショ</t>
    </rPh>
    <rPh sb="22" eb="24">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</si>
  <si>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t>
    </rPh>
    <rPh sb="23" eb="25">
      <t>コッコ</t>
    </rPh>
    <rPh sb="25" eb="28">
      <t>ホジョキン</t>
    </rPh>
    <rPh sb="28" eb="29">
      <t>トウ</t>
    </rPh>
    <rPh sb="29" eb="31">
      <t>トクベツ</t>
    </rPh>
    <rPh sb="31" eb="33">
      <t>ツミタテ</t>
    </rPh>
    <rPh sb="33" eb="34">
      <t>キン</t>
    </rPh>
    <rPh sb="35" eb="36">
      <t>ト</t>
    </rPh>
    <rPh sb="36" eb="37">
      <t>クズ</t>
    </rPh>
    <phoneticPr fontId="4"/>
  </si>
  <si>
    <t>　　　　　該当なし</t>
    <rPh sb="5" eb="7">
      <t>ガイトウ</t>
    </rPh>
    <phoneticPr fontId="4"/>
  </si>
  <si>
    <r>
      <t>計算書類に対する注記（公益事業　聖母病院　訪問看護ステーション</t>
    </r>
    <r>
      <rPr>
        <sz val="14"/>
        <color indexed="8"/>
        <rFont val="HG丸ｺﾞｼｯｸM-PRO"/>
        <family val="3"/>
        <charset val="128"/>
      </rPr>
      <t>）</t>
    </r>
    <rPh sb="0" eb="2">
      <t>ケイサン</t>
    </rPh>
    <rPh sb="2" eb="4">
      <t>ショルイ</t>
    </rPh>
    <rPh sb="5" eb="6">
      <t>タイ</t>
    </rPh>
    <rPh sb="8" eb="10">
      <t>チュウキ</t>
    </rPh>
    <rPh sb="11" eb="13">
      <t>コウエキ</t>
    </rPh>
    <rPh sb="13" eb="15">
      <t>ジギョウ</t>
    </rPh>
    <rPh sb="16" eb="18">
      <t>セイボ</t>
    </rPh>
    <rPh sb="18" eb="20">
      <t>ビョウイン</t>
    </rPh>
    <rPh sb="21" eb="23">
      <t>ホウモン</t>
    </rPh>
    <rPh sb="23" eb="25">
      <t>カンゴ</t>
    </rPh>
    <phoneticPr fontId="4"/>
  </si>
  <si>
    <t>リース資産…………</t>
    <phoneticPr fontId="4"/>
  </si>
  <si>
    <t>における経過分（１０月～３月）に対応した金額を見積もり引当金に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</si>
  <si>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毎期規約に基づき掛金として支払った金額を退職給付費用及び退職給付</t>
    <rPh sb="0" eb="2">
      <t>マイキ</t>
    </rPh>
    <rPh sb="2" eb="4">
      <t>キヤク</t>
    </rPh>
    <rPh sb="5" eb="6">
      <t>モト</t>
    </rPh>
    <rPh sb="8" eb="9">
      <t>カ</t>
    </rPh>
    <rPh sb="9" eb="10">
      <t>キン</t>
    </rPh>
    <rPh sb="13" eb="15">
      <t>シハラ</t>
    </rPh>
    <rPh sb="17" eb="19">
      <t>キンガク</t>
    </rPh>
    <rPh sb="20" eb="22">
      <t>タイショク</t>
    </rPh>
    <rPh sb="22" eb="24">
      <t>キュウフ</t>
    </rPh>
    <rPh sb="24" eb="26">
      <t>ヒヨウ</t>
    </rPh>
    <rPh sb="26" eb="27">
      <t>オヨ</t>
    </rPh>
    <rPh sb="28" eb="30">
      <t>タイショク</t>
    </rPh>
    <rPh sb="30" eb="32">
      <t>キュウフ</t>
    </rPh>
    <phoneticPr fontId="4"/>
  </si>
  <si>
    <t>支出に計上しており、支払額と費用計上額を調整するための引当金を</t>
    <rPh sb="3" eb="5">
      <t>ケイジョウ</t>
    </rPh>
    <rPh sb="10" eb="12">
      <t>シハライ</t>
    </rPh>
    <rPh sb="12" eb="13">
      <t>ガク</t>
    </rPh>
    <rPh sb="14" eb="16">
      <t>ヒヨウ</t>
    </rPh>
    <rPh sb="16" eb="18">
      <t>ケイジョウ</t>
    </rPh>
    <rPh sb="18" eb="19">
      <t>ガク</t>
    </rPh>
    <rPh sb="20" eb="22">
      <t>チョウセイ</t>
    </rPh>
    <rPh sb="27" eb="29">
      <t>ヒキアテ</t>
    </rPh>
    <rPh sb="29" eb="30">
      <t>キン</t>
    </rPh>
    <phoneticPr fontId="4"/>
  </si>
  <si>
    <t>計上していない。</t>
  </si>
  <si>
    <t>「確定給付企業年金」</t>
    <rPh sb="1" eb="3">
      <t>カクテイ</t>
    </rPh>
    <rPh sb="3" eb="5">
      <t>キュウフ</t>
    </rPh>
    <rPh sb="5" eb="7">
      <t>キギョウ</t>
    </rPh>
    <rPh sb="7" eb="9">
      <t>ネンキン</t>
    </rPh>
    <phoneticPr fontId="4"/>
  </si>
  <si>
    <t>(１) 公益事業聖母病院訪問看護ステーション拠点計算書類(会計基準省令第一号第四様式、第二号第四</t>
    <rPh sb="4" eb="6">
      <t>コウエキ</t>
    </rPh>
    <rPh sb="6" eb="8">
      <t>ジギョウ</t>
    </rPh>
    <rPh sb="8" eb="10">
      <t>セイボ</t>
    </rPh>
    <rPh sb="10" eb="12">
      <t>ビョウイン</t>
    </rPh>
    <rPh sb="12" eb="14">
      <t>ホウモン</t>
    </rPh>
    <rPh sb="14" eb="16">
      <t>カンゴ</t>
    </rPh>
    <rPh sb="22" eb="24">
      <t>キョテン</t>
    </rPh>
    <rPh sb="24" eb="26">
      <t>ケイサン</t>
    </rPh>
    <rPh sb="26" eb="28">
      <t>ショルイ</t>
    </rPh>
    <rPh sb="29" eb="31">
      <t>カイケイ</t>
    </rPh>
    <rPh sb="31" eb="33">
      <t>キジュン</t>
    </rPh>
    <rPh sb="33" eb="35">
      <t>ショウレイ</t>
    </rPh>
    <rPh sb="36" eb="37">
      <t>イチ</t>
    </rPh>
    <rPh sb="37" eb="38">
      <t>ゴウ</t>
    </rPh>
    <rPh sb="38" eb="39">
      <t>ダイ</t>
    </rPh>
    <rPh sb="39" eb="40">
      <t>ヨン</t>
    </rPh>
    <rPh sb="44" eb="45">
      <t>ニ</t>
    </rPh>
    <rPh sb="46" eb="47">
      <t>ダイ</t>
    </rPh>
    <rPh sb="47" eb="48">
      <t>ヨン</t>
    </rPh>
    <phoneticPr fontId="4"/>
  </si>
  <si>
    <t>　　様式、第三号第四様式)</t>
    <rPh sb="6" eb="7">
      <t>サン</t>
    </rPh>
    <rPh sb="9" eb="10">
      <t>ヨン</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</si>
  <si>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</si>
  <si>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4" eb="6">
      <t>キョテン</t>
    </rPh>
    <rPh sb="6" eb="8">
      <t>クブン</t>
    </rPh>
    <rPh sb="8" eb="10">
      <t>ジギョウ</t>
    </rPh>
    <rPh sb="10" eb="12">
      <t>カツドウ</t>
    </rPh>
    <rPh sb="12" eb="15">
      <t>メイサイショ</t>
    </rPh>
    <rPh sb="24" eb="26">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</si>
  <si>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6">
      <t>ト</t>
    </rPh>
    <rPh sb="36" eb="37">
      <t>クズ</t>
    </rPh>
    <phoneticPr fontId="4"/>
  </si>
  <si>
    <t>計算書類に対する注記（保育施設　聖母の園保育園）</t>
    <rPh sb="0" eb="2">
      <t>ケイサン</t>
    </rPh>
    <rPh sb="2" eb="4">
      <t>ショルイ</t>
    </rPh>
    <rPh sb="5" eb="6">
      <t>タイ</t>
    </rPh>
    <rPh sb="8" eb="10">
      <t>チュウキ</t>
    </rPh>
    <rPh sb="11" eb="13">
      <t>ホイク</t>
    </rPh>
    <rPh sb="13" eb="15">
      <t>シセツ</t>
    </rPh>
    <rPh sb="16" eb="18">
      <t>セイボ</t>
    </rPh>
    <rPh sb="19" eb="20">
      <t>ソノ</t>
    </rPh>
    <rPh sb="20" eb="23">
      <t>ホイクエン</t>
    </rPh>
    <phoneticPr fontId="4"/>
  </si>
  <si>
    <t>リース資産…………</t>
    <rPh sb="3" eb="5">
      <t>シサン</t>
    </rPh>
    <phoneticPr fontId="4"/>
  </si>
  <si>
    <t>(１) 保育施設　聖母の園保育園拠点計算書類(会計基準省令第一号第四様式、第二号第四様式、第三号第四様式)</t>
    <rPh sb="4" eb="6">
      <t>ホイク</t>
    </rPh>
    <rPh sb="6" eb="8">
      <t>シセツ</t>
    </rPh>
    <rPh sb="9" eb="11">
      <t>セイボ</t>
    </rPh>
    <rPh sb="12" eb="13">
      <t>ソノ</t>
    </rPh>
    <rPh sb="13" eb="16">
      <t>ホイクエン</t>
    </rPh>
    <rPh sb="18" eb="20">
      <t>ケイサン</t>
    </rPh>
    <rPh sb="20" eb="22">
      <t>ショルイ</t>
    </rPh>
    <rPh sb="23" eb="25">
      <t>カイケイ</t>
    </rPh>
    <rPh sb="25" eb="27">
      <t>キジュン</t>
    </rPh>
    <rPh sb="27" eb="29">
      <t>ショウレイ</t>
    </rPh>
    <rPh sb="30" eb="31">
      <t>１</t>
    </rPh>
    <rPh sb="32" eb="33">
      <t>ダイ</t>
    </rPh>
    <rPh sb="33" eb="34">
      <t>４</t>
    </rPh>
    <rPh sb="38" eb="39">
      <t>２</t>
    </rPh>
    <rPh sb="40" eb="41">
      <t>ダイ</t>
    </rPh>
    <rPh sb="41" eb="42">
      <t>４</t>
    </rPh>
    <rPh sb="46" eb="47">
      <t>３</t>
    </rPh>
    <rPh sb="48" eb="49">
      <t>ダイ</t>
    </rPh>
    <rPh sb="49" eb="50">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</si>
  <si>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イチ</t>
    </rPh>
    <rPh sb="29" eb="31">
      <t>キョテン</t>
    </rPh>
    <rPh sb="31" eb="33">
      <t>クブン</t>
    </rPh>
    <rPh sb="33" eb="35">
      <t>シキン</t>
    </rPh>
    <rPh sb="35" eb="37">
      <t>シュウシ</t>
    </rPh>
    <rPh sb="37" eb="40">
      <t>メイサイショ</t>
    </rPh>
    <rPh sb="41" eb="43">
      <t>ベッシ</t>
    </rPh>
    <phoneticPr fontId="4"/>
  </si>
  <si>
    <t>　　 及び拠点区分事業活動明細書（別紙３（⑪））は省略している。</t>
    <rPh sb="3" eb="4">
      <t>オヨ</t>
    </rPh>
    <rPh sb="5" eb="7">
      <t>キョテン</t>
    </rPh>
    <rPh sb="7" eb="9">
      <t>クブン</t>
    </rPh>
    <rPh sb="9" eb="11">
      <t>ジギョウ</t>
    </rPh>
    <rPh sb="11" eb="13">
      <t>カツドウ</t>
    </rPh>
    <rPh sb="13" eb="16">
      <t>メイサイショ</t>
    </rPh>
    <rPh sb="17" eb="19">
      <t>ベッシ</t>
    </rPh>
    <rPh sb="25" eb="27">
      <t>ショウリャク</t>
    </rPh>
    <phoneticPr fontId="4"/>
  </si>
  <si>
    <t>計算書類に対する注記（児童養護施設　天使の園）</t>
    <rPh sb="0" eb="2">
      <t>ケイサン</t>
    </rPh>
    <rPh sb="2" eb="4">
      <t>ショルイ</t>
    </rPh>
    <rPh sb="5" eb="6">
      <t>タイ</t>
    </rPh>
    <rPh sb="8" eb="10">
      <t>チュウキ</t>
    </rPh>
    <rPh sb="11" eb="13">
      <t>ジドウ</t>
    </rPh>
    <rPh sb="13" eb="15">
      <t>ヨウゴ</t>
    </rPh>
    <rPh sb="15" eb="17">
      <t>シセツ</t>
    </rPh>
    <rPh sb="18" eb="20">
      <t>テンシ</t>
    </rPh>
    <rPh sb="21" eb="22">
      <t>ソノ</t>
    </rPh>
    <phoneticPr fontId="4"/>
  </si>
  <si>
    <t>期末在籍者の退職金の支給に備えるため、北海道民間福祉事業職員共済</t>
    <rPh sb="19" eb="22">
      <t>ホッカイドウ</t>
    </rPh>
    <rPh sb="22" eb="24">
      <t>ミンカン</t>
    </rPh>
    <rPh sb="24" eb="26">
      <t>フクシ</t>
    </rPh>
    <rPh sb="26" eb="28">
      <t>ジギョウ</t>
    </rPh>
    <rPh sb="28" eb="30">
      <t>ショクイン</t>
    </rPh>
    <rPh sb="30" eb="32">
      <t>キョウサイ</t>
    </rPh>
    <phoneticPr fontId="4"/>
  </si>
  <si>
    <t>会の退職共済制度に加入しており、掛金として支出した累計額と同額を</t>
    <rPh sb="0" eb="1">
      <t>カイ</t>
    </rPh>
    <rPh sb="2" eb="4">
      <t>タイショク</t>
    </rPh>
    <rPh sb="4" eb="6">
      <t>キョウサイ</t>
    </rPh>
    <rPh sb="6" eb="8">
      <t>セイド</t>
    </rPh>
    <rPh sb="9" eb="11">
      <t>カニュウ</t>
    </rPh>
    <rPh sb="16" eb="18">
      <t>カケキン</t>
    </rPh>
    <rPh sb="21" eb="23">
      <t>シシュツ</t>
    </rPh>
    <rPh sb="25" eb="27">
      <t>ルイケイ</t>
    </rPh>
    <rPh sb="27" eb="28">
      <t>ガク</t>
    </rPh>
    <rPh sb="29" eb="31">
      <t>ドウガク</t>
    </rPh>
    <phoneticPr fontId="4"/>
  </si>
  <si>
    <t>「一般社団法人北海道民間福祉事業職員共済会」に定める退職共済契約</t>
    <rPh sb="1" eb="3">
      <t>イッパン</t>
    </rPh>
    <rPh sb="3" eb="5">
      <t>シャダン</t>
    </rPh>
    <rPh sb="5" eb="7">
      <t>ホウジン</t>
    </rPh>
    <rPh sb="7" eb="10">
      <t>ホッカイドウ</t>
    </rPh>
    <rPh sb="10" eb="12">
      <t>ミンカン</t>
    </rPh>
    <rPh sb="12" eb="14">
      <t>フクシ</t>
    </rPh>
    <rPh sb="14" eb="16">
      <t>ジギョウ</t>
    </rPh>
    <rPh sb="16" eb="18">
      <t>ショクイン</t>
    </rPh>
    <rPh sb="18" eb="20">
      <t>キョウサイ</t>
    </rPh>
    <rPh sb="20" eb="21">
      <t>カイ</t>
    </rPh>
    <rPh sb="23" eb="24">
      <t>サダ</t>
    </rPh>
    <rPh sb="26" eb="28">
      <t>タイショク</t>
    </rPh>
    <rPh sb="28" eb="30">
      <t>キョウサイ</t>
    </rPh>
    <rPh sb="30" eb="32">
      <t>ケイヤク</t>
    </rPh>
    <phoneticPr fontId="4"/>
  </si>
  <si>
    <t>(１) 児童養護施設　天使の園拠点計算書類(会計基準省令第一号第四様式、第二号第四様式、</t>
    <rPh sb="4" eb="6">
      <t>ジドウ</t>
    </rPh>
    <rPh sb="6" eb="8">
      <t>ヨウゴ</t>
    </rPh>
    <rPh sb="8" eb="10">
      <t>シセツ</t>
    </rPh>
    <rPh sb="11" eb="13">
      <t>テンシ</t>
    </rPh>
    <rPh sb="14" eb="15">
      <t>ソノ</t>
    </rPh>
    <rPh sb="17" eb="19">
      <t>ケイサン</t>
    </rPh>
    <rPh sb="19" eb="21">
      <t>ショルイ</t>
    </rPh>
    <rPh sb="22" eb="24">
      <t>カイケイ</t>
    </rPh>
    <rPh sb="24" eb="26">
      <t>キジュン</t>
    </rPh>
    <rPh sb="26" eb="28">
      <t>ショウレイ</t>
    </rPh>
    <rPh sb="29" eb="30">
      <t>イチ</t>
    </rPh>
    <rPh sb="31" eb="32">
      <t>ダイ</t>
    </rPh>
    <rPh sb="32" eb="33">
      <t>ヨン</t>
    </rPh>
    <rPh sb="37" eb="38">
      <t>ニ</t>
    </rPh>
    <rPh sb="39" eb="40">
      <t>ダイ</t>
    </rPh>
    <rPh sb="40" eb="41">
      <t>ヨン</t>
    </rPh>
    <phoneticPr fontId="4"/>
  </si>
  <si>
    <t>　　 第三号第四様式)</t>
    <rPh sb="3" eb="4">
      <t>ダイ</t>
    </rPh>
    <rPh sb="4" eb="5">
      <t>サン</t>
    </rPh>
    <rPh sb="6" eb="7">
      <t>ダイ</t>
    </rPh>
    <rPh sb="7" eb="8">
      <t>ヨン</t>
    </rPh>
    <phoneticPr fontId="4"/>
  </si>
  <si>
    <t>(２) 拠点区分資金収支明細書（別紙３（⑩））、拠点区分事業活動明細書（別紙３（⑪））</t>
    <rPh sb="24" eb="26">
      <t>キョテン</t>
    </rPh>
    <rPh sb="26" eb="28">
      <t>クブン</t>
    </rPh>
    <rPh sb="28" eb="30">
      <t>ジギョウ</t>
    </rPh>
    <rPh sb="30" eb="32">
      <t>カツドウ</t>
    </rPh>
    <rPh sb="36" eb="38">
      <t>ベッシ</t>
    </rPh>
    <phoneticPr fontId="4"/>
  </si>
  <si>
    <t>児童養護施設</t>
    <rPh sb="0" eb="2">
      <t>ジドウ</t>
    </rPh>
    <rPh sb="2" eb="4">
      <t>ヨウゴ</t>
    </rPh>
    <rPh sb="4" eb="6">
      <t>シセツ</t>
    </rPh>
    <phoneticPr fontId="4"/>
  </si>
  <si>
    <t>児童家庭支援センター</t>
    <rPh sb="0" eb="2">
      <t>ジドウ</t>
    </rPh>
    <rPh sb="2" eb="4">
      <t>カテイ</t>
    </rPh>
    <rPh sb="4" eb="6">
      <t>シエン</t>
    </rPh>
    <phoneticPr fontId="4"/>
  </si>
  <si>
    <t>地域小規模児童養護施設</t>
    <rPh sb="0" eb="2">
      <t>チイキ</t>
    </rPh>
    <rPh sb="2" eb="5">
      <t>ショウキボ</t>
    </rPh>
    <rPh sb="5" eb="7">
      <t>ジドウ</t>
    </rPh>
    <rPh sb="7" eb="9">
      <t>ヨウゴ</t>
    </rPh>
    <rPh sb="9" eb="11">
      <t>シセツ</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</si>
  <si>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35" eb="37">
      <t>トリクズシ</t>
    </rPh>
    <phoneticPr fontId="4"/>
  </si>
  <si>
    <t>（１）資金収支計算書に反映されない重要な非資金取引</t>
    <phoneticPr fontId="4"/>
  </si>
  <si>
    <t>　　　当年度新たに計上した所有権移転外ファイナンス・リース取引に関する資産及び</t>
    <rPh sb="3" eb="6">
      <t>トウネンド</t>
    </rPh>
    <rPh sb="6" eb="7">
      <t>アラ</t>
    </rPh>
    <rPh sb="9" eb="11">
      <t>ケイジョウ</t>
    </rPh>
    <rPh sb="13" eb="15">
      <t>ショユウ</t>
    </rPh>
    <rPh sb="15" eb="16">
      <t>ケン</t>
    </rPh>
    <rPh sb="16" eb="18">
      <t>イテン</t>
    </rPh>
    <rPh sb="18" eb="19">
      <t>ガイ</t>
    </rPh>
    <rPh sb="29" eb="31">
      <t>トリヒキ</t>
    </rPh>
    <rPh sb="32" eb="33">
      <t>カン</t>
    </rPh>
    <rPh sb="35" eb="37">
      <t>シサン</t>
    </rPh>
    <rPh sb="37" eb="38">
      <t>オヨ</t>
    </rPh>
    <phoneticPr fontId="4"/>
  </si>
  <si>
    <t>　　　債務の額は７，６４２，２６０円である。</t>
    <rPh sb="3" eb="5">
      <t>サイム</t>
    </rPh>
    <rPh sb="6" eb="7">
      <t>ガク</t>
    </rPh>
    <rPh sb="17" eb="18">
      <t>エン</t>
    </rPh>
    <phoneticPr fontId="4"/>
  </si>
  <si>
    <t>リース契約した年</t>
    <rPh sb="3" eb="5">
      <t>ケイヤク</t>
    </rPh>
    <rPh sb="7" eb="8">
      <t>トシ</t>
    </rPh>
    <phoneticPr fontId="4"/>
  </si>
  <si>
    <t>計算書類に対する注記（介護保険施設　奄美の園）</t>
    <rPh sb="0" eb="2">
      <t>ケイサン</t>
    </rPh>
    <rPh sb="2" eb="4">
      <t>ショルイ</t>
    </rPh>
    <rPh sb="5" eb="6">
      <t>タイ</t>
    </rPh>
    <rPh sb="8" eb="10">
      <t>チュウキ</t>
    </rPh>
    <rPh sb="11" eb="13">
      <t>カイゴ</t>
    </rPh>
    <rPh sb="13" eb="15">
      <t>ホケン</t>
    </rPh>
    <rPh sb="15" eb="17">
      <t>シセツ</t>
    </rPh>
    <rPh sb="18" eb="20">
      <t>アマミ</t>
    </rPh>
    <rPh sb="21" eb="22">
      <t>ソノ</t>
    </rPh>
    <phoneticPr fontId="4"/>
  </si>
  <si>
    <t>「社会福祉施設職員等退職手当共済法」</t>
    <rPh sb="1" eb="3">
      <t>シャカイ</t>
    </rPh>
    <rPh sb="3" eb="5">
      <t>フクシ</t>
    </rPh>
    <rPh sb="5" eb="7">
      <t>シセツ</t>
    </rPh>
    <rPh sb="7" eb="9">
      <t>ショクイン</t>
    </rPh>
    <rPh sb="9" eb="10">
      <t>トウ</t>
    </rPh>
    <rPh sb="10" eb="12">
      <t>タイショク</t>
    </rPh>
    <rPh sb="12" eb="14">
      <t>テアテ</t>
    </rPh>
    <rPh sb="14" eb="16">
      <t>キョウサイ</t>
    </rPh>
    <rPh sb="16" eb="17">
      <t>ホウ</t>
    </rPh>
    <phoneticPr fontId="4"/>
  </si>
  <si>
    <t>(１) 介護保険施設　奄美の園拠点計算書類(会計基準省令第一号第四様式、第二号第四様式、第三号第四様式)</t>
    <rPh sb="4" eb="6">
      <t>カイゴ</t>
    </rPh>
    <rPh sb="6" eb="8">
      <t>ホケン</t>
    </rPh>
    <rPh sb="8" eb="10">
      <t>シセツ</t>
    </rPh>
    <rPh sb="11" eb="13">
      <t>アマミ</t>
    </rPh>
    <rPh sb="14" eb="15">
      <t>ソノ</t>
    </rPh>
    <rPh sb="17" eb="19">
      <t>ケイサン</t>
    </rPh>
    <rPh sb="19" eb="21">
      <t>ショルイ</t>
    </rPh>
    <rPh sb="22" eb="24">
      <t>カイケイ</t>
    </rPh>
    <rPh sb="24" eb="26">
      <t>キジュン</t>
    </rPh>
    <rPh sb="26" eb="28">
      <t>ショウレイ</t>
    </rPh>
    <rPh sb="29" eb="30">
      <t>１</t>
    </rPh>
    <rPh sb="31" eb="32">
      <t>ダイ</t>
    </rPh>
    <rPh sb="32" eb="33">
      <t>４</t>
    </rPh>
    <rPh sb="37" eb="38">
      <t>２</t>
    </rPh>
    <rPh sb="39" eb="40">
      <t>ダイ</t>
    </rPh>
    <rPh sb="40" eb="41">
      <t>４</t>
    </rPh>
    <rPh sb="45" eb="46">
      <t>３</t>
    </rPh>
    <rPh sb="47" eb="48">
      <t>ダイ</t>
    </rPh>
    <rPh sb="48" eb="49">
      <t>４</t>
    </rPh>
    <phoneticPr fontId="4"/>
  </si>
  <si>
    <t>老人介護支援センター</t>
    <rPh sb="0" eb="2">
      <t>ロウジン</t>
    </rPh>
    <rPh sb="2" eb="4">
      <t>カイゴ</t>
    </rPh>
    <rPh sb="4" eb="6">
      <t>シエン</t>
    </rPh>
    <phoneticPr fontId="4"/>
  </si>
  <si>
    <t>有形リ－ス資産</t>
    <rPh sb="0" eb="2">
      <t>ユウケイ</t>
    </rPh>
    <rPh sb="5" eb="7">
      <t>シサン</t>
    </rPh>
    <phoneticPr fontId="4"/>
  </si>
  <si>
    <t>（１）資金収支計算書に反映されない重要な非資金取引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</si>
  <si>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 xml:space="preserve">     該当なし</t>
    <rPh sb="5" eb="7">
      <t>ガイトウ</t>
    </rPh>
    <phoneticPr fontId="4"/>
  </si>
  <si>
    <t>　　　当年度新たに計上した所有権移転外ファイナンス・リ－ス取引に関する資産及び</t>
    <rPh sb="3" eb="5">
      <t>トウネン</t>
    </rPh>
    <rPh sb="5" eb="6">
      <t>ド</t>
    </rPh>
    <rPh sb="6" eb="7">
      <t>アラ</t>
    </rPh>
    <rPh sb="9" eb="11">
      <t>ケイジョウ</t>
    </rPh>
    <rPh sb="13" eb="16">
      <t>ショユウケン</t>
    </rPh>
    <rPh sb="16" eb="18">
      <t>イテン</t>
    </rPh>
    <rPh sb="18" eb="19">
      <t>ガイ</t>
    </rPh>
    <rPh sb="29" eb="31">
      <t>トリヒキ</t>
    </rPh>
    <rPh sb="32" eb="33">
      <t>カン</t>
    </rPh>
    <rPh sb="35" eb="37">
      <t>シサン</t>
    </rPh>
    <rPh sb="37" eb="38">
      <t>オヨ</t>
    </rPh>
    <phoneticPr fontId="4"/>
  </si>
  <si>
    <t>　　　債務の額はである。</t>
    <rPh sb="3" eb="5">
      <t>サイム</t>
    </rPh>
    <rPh sb="6" eb="7">
      <t>ガク</t>
    </rPh>
    <phoneticPr fontId="4"/>
  </si>
  <si>
    <t>円</t>
    <rPh sb="0" eb="1">
      <t>エン</t>
    </rPh>
    <phoneticPr fontId="4"/>
  </si>
  <si>
    <t>計算書類に対する注記（医療施設　聖母病院）</t>
    <rPh sb="0" eb="2">
      <t>ケイサン</t>
    </rPh>
    <rPh sb="2" eb="4">
      <t>ショルイ</t>
    </rPh>
    <rPh sb="5" eb="6">
      <t>タイ</t>
    </rPh>
    <rPh sb="8" eb="10">
      <t>チュウキ</t>
    </rPh>
    <rPh sb="11" eb="13">
      <t>イリョウ</t>
    </rPh>
    <rPh sb="13" eb="15">
      <t>シセツ</t>
    </rPh>
    <rPh sb="16" eb="18">
      <t>セイボ</t>
    </rPh>
    <rPh sb="18" eb="20">
      <t>ビョウイン</t>
    </rPh>
    <phoneticPr fontId="4"/>
  </si>
  <si>
    <t>貯蔵品、医薬品、診療・療養等材料、給食用材料・・最終仕入原価法に基づく原価法</t>
    <rPh sb="0" eb="3">
      <t>チョゾウヒン</t>
    </rPh>
    <rPh sb="4" eb="7">
      <t>イヤクヒン</t>
    </rPh>
    <rPh sb="8" eb="10">
      <t>シンリョウ</t>
    </rPh>
    <rPh sb="11" eb="13">
      <t>リョウヨウ</t>
    </rPh>
    <rPh sb="13" eb="14">
      <t>トウ</t>
    </rPh>
    <rPh sb="14" eb="16">
      <t>ザイリョウ</t>
    </rPh>
    <rPh sb="17" eb="20">
      <t>キュウショクヨウ</t>
    </rPh>
    <rPh sb="20" eb="22">
      <t>ザイリョウ</t>
    </rPh>
    <rPh sb="24" eb="26">
      <t>サイシュウ</t>
    </rPh>
    <rPh sb="26" eb="28">
      <t>シイレ</t>
    </rPh>
    <rPh sb="28" eb="31">
      <t>ゲンカホウ</t>
    </rPh>
    <rPh sb="32" eb="33">
      <t>モト</t>
    </rPh>
    <rPh sb="35" eb="38">
      <t>ゲンカホウ</t>
    </rPh>
    <phoneticPr fontId="4"/>
  </si>
  <si>
    <t>債権の徴収不能による損失に備えるため、1年以上回収が滞留している</t>
    <rPh sb="0" eb="2">
      <t>サイケン</t>
    </rPh>
    <rPh sb="3" eb="5">
      <t>チョウシュウ</t>
    </rPh>
    <rPh sb="5" eb="7">
      <t>フノウ</t>
    </rPh>
    <rPh sb="10" eb="12">
      <t>ソンシツ</t>
    </rPh>
    <rPh sb="13" eb="14">
      <t>ソナ</t>
    </rPh>
    <rPh sb="20" eb="21">
      <t>ネン</t>
    </rPh>
    <rPh sb="21" eb="23">
      <t>イジョウ</t>
    </rPh>
    <rPh sb="23" eb="25">
      <t>カイシュウ</t>
    </rPh>
    <rPh sb="26" eb="28">
      <t>タイリュウ</t>
    </rPh>
    <phoneticPr fontId="4"/>
  </si>
  <si>
    <t>徴収不能懸念債権については回収不能見込額（債権金額の50％相当額）</t>
    <rPh sb="0" eb="2">
      <t>チョウシュウ</t>
    </rPh>
    <rPh sb="2" eb="4">
      <t>フノウ</t>
    </rPh>
    <rPh sb="4" eb="6">
      <t>ケネン</t>
    </rPh>
    <rPh sb="6" eb="8">
      <t>サイケン</t>
    </rPh>
    <rPh sb="13" eb="15">
      <t>カイシュウ</t>
    </rPh>
    <rPh sb="15" eb="17">
      <t>フノウ</t>
    </rPh>
    <rPh sb="17" eb="19">
      <t>ミコ</t>
    </rPh>
    <rPh sb="19" eb="20">
      <t>ガク</t>
    </rPh>
    <rPh sb="21" eb="23">
      <t>サイケン</t>
    </rPh>
    <rPh sb="23" eb="24">
      <t>キン</t>
    </rPh>
    <rPh sb="24" eb="25">
      <t>ガク</t>
    </rPh>
    <rPh sb="29" eb="31">
      <t>ソウトウ</t>
    </rPh>
    <rPh sb="31" eb="32">
      <t>ガク</t>
    </rPh>
    <phoneticPr fontId="4"/>
  </si>
  <si>
    <t>を計上している。</t>
    <rPh sb="1" eb="3">
      <t>ケイジョウ</t>
    </rPh>
    <phoneticPr fontId="4"/>
  </si>
  <si>
    <t>における経過分（１0月～３月）に対応した金額を見積もり引当金に</t>
    <rPh sb="4" eb="6">
      <t>ケイカ</t>
    </rPh>
    <rPh sb="6" eb="7">
      <t>ブン</t>
    </rPh>
    <rPh sb="10" eb="11">
      <t>ガツ</t>
    </rPh>
    <rPh sb="13" eb="14">
      <t>ガツ</t>
    </rPh>
    <rPh sb="16" eb="18">
      <t>タイオウ</t>
    </rPh>
    <rPh sb="20" eb="22">
      <t>キンガク</t>
    </rPh>
    <rPh sb="23" eb="25">
      <t>ミツモリ</t>
    </rPh>
    <rPh sb="27" eb="29">
      <t>ヒキアテ</t>
    </rPh>
    <rPh sb="29" eb="30">
      <t>キン</t>
    </rPh>
    <phoneticPr fontId="4"/>
  </si>
  <si>
    <t>「確定給付企業年金」を採用している。</t>
    <rPh sb="11" eb="13">
      <t>サイヨウ</t>
    </rPh>
    <phoneticPr fontId="4"/>
  </si>
  <si>
    <t>原則法</t>
    <rPh sb="0" eb="2">
      <t>ゲンソク</t>
    </rPh>
    <rPh sb="2" eb="3">
      <t>ホウ</t>
    </rPh>
    <phoneticPr fontId="4"/>
  </si>
  <si>
    <t>(１) 医療施設　聖母病院拠点計算書類(会計基準省令第一号第四様式、第二号第四様式、第三号第四様式)</t>
    <rPh sb="4" eb="6">
      <t>イリョウ</t>
    </rPh>
    <rPh sb="6" eb="8">
      <t>シセツ</t>
    </rPh>
    <rPh sb="9" eb="11">
      <t>セイボ</t>
    </rPh>
    <rPh sb="11" eb="13">
      <t>ビョウイン</t>
    </rPh>
    <rPh sb="15" eb="17">
      <t>ケイサン</t>
    </rPh>
    <rPh sb="17" eb="19">
      <t>ショルイ</t>
    </rPh>
    <rPh sb="20" eb="22">
      <t>カイケイ</t>
    </rPh>
    <rPh sb="22" eb="24">
      <t>キジュン</t>
    </rPh>
    <rPh sb="24" eb="26">
      <t>ショウレイ</t>
    </rPh>
    <rPh sb="27" eb="28">
      <t>１</t>
    </rPh>
    <rPh sb="29" eb="30">
      <t>ダイ</t>
    </rPh>
    <rPh sb="30" eb="31">
      <t>４</t>
    </rPh>
    <rPh sb="35" eb="36">
      <t>２</t>
    </rPh>
    <rPh sb="37" eb="38">
      <t>ダイ</t>
    </rPh>
    <rPh sb="38" eb="39">
      <t>４</t>
    </rPh>
    <rPh sb="43" eb="44">
      <t>３</t>
    </rPh>
    <rPh sb="45" eb="46">
      <t>ダイ</t>
    </rPh>
    <rPh sb="46" eb="47">
      <t>４</t>
    </rPh>
    <phoneticPr fontId="4"/>
  </si>
  <si>
    <t>(２) 当該拠点区分においてサービス区分は一つであるため、拠点区分資金収支明細書（別紙３(⑩)）</t>
    <rPh sb="4" eb="6">
      <t>トウガイ</t>
    </rPh>
    <rPh sb="6" eb="8">
      <t>キョテン</t>
    </rPh>
    <rPh sb="8" eb="10">
      <t>クブン</t>
    </rPh>
    <rPh sb="18" eb="20">
      <t>クブン</t>
    </rPh>
    <rPh sb="21" eb="22">
      <t>ヒト</t>
    </rPh>
    <phoneticPr fontId="4"/>
  </si>
  <si>
    <t>　　 及び拠点区分事業活動明細書（別紙３(⑪)）は省略している。</t>
    <rPh sb="3" eb="4">
      <t>オヨ</t>
    </rPh>
    <rPh sb="25" eb="27">
      <t>ショウリャク</t>
    </rPh>
    <phoneticPr fontId="4"/>
  </si>
  <si>
    <t>計算</t>
    <rPh sb="0" eb="2">
      <t>ケイサン</t>
    </rPh>
    <phoneticPr fontId="4"/>
  </si>
  <si>
    <t>建物・建物付属</t>
    <rPh sb="0" eb="2">
      <t>タテモノ</t>
    </rPh>
    <rPh sb="3" eb="5">
      <t>タテモノ</t>
    </rPh>
    <rPh sb="5" eb="7">
      <t>フゾク</t>
    </rPh>
    <phoneticPr fontId="4"/>
  </si>
  <si>
    <t>増</t>
    <rPh sb="0" eb="1">
      <t>ゾウ</t>
    </rPh>
    <phoneticPr fontId="4"/>
  </si>
  <si>
    <t>減</t>
    <rPh sb="0" eb="1">
      <t>ゲン</t>
    </rPh>
    <phoneticPr fontId="4"/>
  </si>
  <si>
    <t>減価償却費</t>
    <rPh sb="0" eb="2">
      <t>ゲンカ</t>
    </rPh>
    <rPh sb="2" eb="4">
      <t>ショウキャク</t>
    </rPh>
    <rPh sb="4" eb="5">
      <t>ヒ</t>
    </rPh>
    <phoneticPr fontId="4"/>
  </si>
  <si>
    <t>建物累</t>
    <rPh sb="0" eb="2">
      <t>タテモノ</t>
    </rPh>
    <rPh sb="2" eb="3">
      <t>ルイ</t>
    </rPh>
    <phoneticPr fontId="4"/>
  </si>
  <si>
    <t>建付</t>
    <rPh sb="0" eb="1">
      <t>タ</t>
    </rPh>
    <rPh sb="1" eb="2">
      <t>フ</t>
    </rPh>
    <phoneticPr fontId="4"/>
  </si>
  <si>
    <t>建付累</t>
    <rPh sb="0" eb="1">
      <t>タ</t>
    </rPh>
    <rPh sb="1" eb="2">
      <t>フ</t>
    </rPh>
    <rPh sb="2" eb="3">
      <t>ルイ</t>
    </rPh>
    <phoneticPr fontId="4"/>
  </si>
  <si>
    <t>取得原価</t>
    <rPh sb="0" eb="2">
      <t>シュトク</t>
    </rPh>
    <rPh sb="2" eb="4">
      <t>ゲンカ</t>
    </rPh>
    <phoneticPr fontId="4"/>
  </si>
  <si>
    <t>減累</t>
    <rPh sb="0" eb="1">
      <t>ゲン</t>
    </rPh>
    <rPh sb="1" eb="2">
      <t>ルイ</t>
    </rPh>
    <phoneticPr fontId="4"/>
  </si>
  <si>
    <t>期末</t>
    <rPh sb="0" eb="2">
      <t>キマツ</t>
    </rPh>
    <phoneticPr fontId="4"/>
  </si>
  <si>
    <t>(基）建物・建物付属</t>
    <rPh sb="1" eb="2">
      <t>キ</t>
    </rPh>
    <rPh sb="3" eb="5">
      <t>タテモノ</t>
    </rPh>
    <rPh sb="6" eb="8">
      <t>タテモノ</t>
    </rPh>
    <rPh sb="8" eb="10">
      <t>フゾク</t>
    </rPh>
    <phoneticPr fontId="4"/>
  </si>
  <si>
    <t xml:space="preserve">     建物・建物付属</t>
    <rPh sb="5" eb="7">
      <t>タテモノ</t>
    </rPh>
    <rPh sb="8" eb="10">
      <t>タテモノ</t>
    </rPh>
    <rPh sb="10" eb="12">
      <t>フゾク</t>
    </rPh>
    <phoneticPr fontId="4"/>
  </si>
  <si>
    <t>事務</t>
    <rPh sb="0" eb="2">
      <t>ジム</t>
    </rPh>
    <phoneticPr fontId="4"/>
  </si>
  <si>
    <t>調理</t>
    <rPh sb="0" eb="2">
      <t>チョウリ</t>
    </rPh>
    <phoneticPr fontId="4"/>
  </si>
  <si>
    <t>医療</t>
    <rPh sb="0" eb="2">
      <t>イリョウ</t>
    </rPh>
    <phoneticPr fontId="4"/>
  </si>
  <si>
    <t>その他</t>
    <rPh sb="2" eb="3">
      <t>タ</t>
    </rPh>
    <phoneticPr fontId="4"/>
  </si>
  <si>
    <t>所有権移転外ファイナンス・リース取引に係るリース資産の内容</t>
    <rPh sb="0" eb="3">
      <t>ショユウケン</t>
    </rPh>
    <rPh sb="3" eb="5">
      <t>イテン</t>
    </rPh>
    <rPh sb="5" eb="6">
      <t>ガイ</t>
    </rPh>
    <rPh sb="16" eb="18">
      <t>トリヒキ</t>
    </rPh>
    <rPh sb="19" eb="20">
      <t>カカ</t>
    </rPh>
    <rPh sb="24" eb="26">
      <t>シサン</t>
    </rPh>
    <rPh sb="27" eb="29">
      <t>ナイヨウ</t>
    </rPh>
    <phoneticPr fontId="4"/>
  </si>
  <si>
    <t>　　主に、医療事業における電子カルテシステム（器具備品及びソフトウェア）である。</t>
    <rPh sb="2" eb="3">
      <t>オモ</t>
    </rPh>
    <rPh sb="5" eb="7">
      <t>イリョウ</t>
    </rPh>
    <rPh sb="7" eb="9">
      <t>ジギョウ</t>
    </rPh>
    <rPh sb="13" eb="15">
      <t>デンシ</t>
    </rPh>
    <rPh sb="23" eb="25">
      <t>キグ</t>
    </rPh>
    <rPh sb="25" eb="27">
      <t>ビヒン</t>
    </rPh>
    <rPh sb="27" eb="28">
      <t>オヨ</t>
    </rPh>
    <phoneticPr fontId="4"/>
  </si>
  <si>
    <t>オペレーティング・リース取引</t>
  </si>
  <si>
    <t>オペレーティング・リース取引のうち解約不能のものに係る未経過リース料</t>
  </si>
  <si>
    <t>1年内</t>
    <rPh sb="1" eb="2">
      <t>ネン</t>
    </rPh>
    <rPh sb="2" eb="3">
      <t>ナイ</t>
    </rPh>
    <phoneticPr fontId="4"/>
  </si>
  <si>
    <t>1年超</t>
    <rPh sb="1" eb="2">
      <t>ネン</t>
    </rPh>
    <rPh sb="2" eb="3">
      <t>チョウ</t>
    </rPh>
    <phoneticPr fontId="4"/>
  </si>
  <si>
    <t>（1）資金収支計算書に反映されない重要な非資金取引</t>
    <rPh sb="3" eb="5">
      <t>シキン</t>
    </rPh>
    <rPh sb="5" eb="7">
      <t>シュウシ</t>
    </rPh>
    <rPh sb="7" eb="10">
      <t>ケイサンショ</t>
    </rPh>
    <rPh sb="11" eb="13">
      <t>ハンエイ</t>
    </rPh>
    <rPh sb="17" eb="19">
      <t>ジュウヨウ</t>
    </rPh>
    <rPh sb="20" eb="21">
      <t>ヒ</t>
    </rPh>
    <rPh sb="21" eb="23">
      <t>シキン</t>
    </rPh>
    <rPh sb="23" eb="25">
      <t>トリヒキ</t>
    </rPh>
    <phoneticPr fontId="4"/>
  </si>
  <si>
    <t>計算書類に対する注記（本部）</t>
    <rPh sb="0" eb="2">
      <t>ケイサン</t>
    </rPh>
    <rPh sb="2" eb="4">
      <t>ショルイ</t>
    </rPh>
    <rPh sb="5" eb="6">
      <t>タイ</t>
    </rPh>
    <rPh sb="8" eb="10">
      <t>チュウキ</t>
    </rPh>
    <rPh sb="11" eb="13">
      <t>ホンブ</t>
    </rPh>
    <phoneticPr fontId="4"/>
  </si>
  <si>
    <t>徴収不能引当金………</t>
    <rPh sb="0" eb="2">
      <t>チョウシュウ</t>
    </rPh>
    <rPh sb="2" eb="4">
      <t>フノウ</t>
    </rPh>
    <rPh sb="4" eb="6">
      <t>ヒキアテ</t>
    </rPh>
    <rPh sb="6" eb="7">
      <t>キン</t>
    </rPh>
    <phoneticPr fontId="4"/>
  </si>
  <si>
    <t>賞与引当金……………</t>
    <phoneticPr fontId="4"/>
  </si>
  <si>
    <t>退職給付引当金………</t>
    <phoneticPr fontId="4"/>
  </si>
  <si>
    <t>役員退職慰労金を在任期間より算出し、引当金に計上している。</t>
    <rPh sb="8" eb="10">
      <t>ザイニン</t>
    </rPh>
    <rPh sb="10" eb="12">
      <t>キカン</t>
    </rPh>
    <rPh sb="14" eb="16">
      <t>サンシュツ</t>
    </rPh>
    <rPh sb="18" eb="20">
      <t>ヒキアテ</t>
    </rPh>
    <rPh sb="20" eb="21">
      <t>キン</t>
    </rPh>
    <rPh sb="22" eb="24">
      <t>ケイジョウ</t>
    </rPh>
    <phoneticPr fontId="4"/>
  </si>
  <si>
    <t>(１) 本部拠点計算書類(会計基準省令第一号第四様式、第二号第四様式、第三号第四様式)</t>
    <rPh sb="4" eb="6">
      <t>ホンブ</t>
    </rPh>
    <rPh sb="8" eb="10">
      <t>ケイサン</t>
    </rPh>
    <rPh sb="10" eb="12">
      <t>ショルイ</t>
    </rPh>
    <rPh sb="13" eb="15">
      <t>カイケイ</t>
    </rPh>
    <rPh sb="15" eb="17">
      <t>キジュン</t>
    </rPh>
    <rPh sb="17" eb="19">
      <t>ショウレイ</t>
    </rPh>
    <rPh sb="20" eb="21">
      <t>１</t>
    </rPh>
    <rPh sb="22" eb="23">
      <t>ダイ</t>
    </rPh>
    <rPh sb="23" eb="24">
      <t>４</t>
    </rPh>
    <rPh sb="28" eb="29">
      <t>２</t>
    </rPh>
    <rPh sb="30" eb="31">
      <t>ダイ</t>
    </rPh>
    <rPh sb="31" eb="32">
      <t>４</t>
    </rPh>
    <rPh sb="36" eb="37">
      <t>３</t>
    </rPh>
    <rPh sb="38" eb="39">
      <t>ダイ</t>
    </rPh>
    <rPh sb="39" eb="40">
      <t>４</t>
    </rPh>
    <phoneticPr fontId="4"/>
  </si>
  <si>
    <t>(２) 拠点区分資金収支明細書（別紙（⑩））、拠点区分事業活動明細書（別紙（⑪））</t>
    <rPh sb="23" eb="25">
      <t>キョテン</t>
    </rPh>
    <rPh sb="25" eb="27">
      <t>クブン</t>
    </rPh>
    <rPh sb="27" eb="29">
      <t>ジギョウ</t>
    </rPh>
    <rPh sb="29" eb="31">
      <t>カツドウ</t>
    </rPh>
    <rPh sb="35" eb="37">
      <t>ベッシ</t>
    </rPh>
    <phoneticPr fontId="4"/>
  </si>
  <si>
    <t>本部</t>
    <rPh sb="0" eb="2">
      <t>ホンブ</t>
    </rPh>
    <phoneticPr fontId="4"/>
  </si>
  <si>
    <t>生活困難者生活援助・相談事業</t>
    <rPh sb="0" eb="2">
      <t>セイカツ</t>
    </rPh>
    <rPh sb="2" eb="4">
      <t>コンナン</t>
    </rPh>
    <rPh sb="4" eb="5">
      <t>シャ</t>
    </rPh>
    <rPh sb="5" eb="7">
      <t>セイカツ</t>
    </rPh>
    <rPh sb="7" eb="9">
      <t>エンジョ</t>
    </rPh>
    <rPh sb="10" eb="12">
      <t>ソウダン</t>
    </rPh>
    <rPh sb="12" eb="14">
      <t>ジギョウ</t>
    </rPh>
    <phoneticPr fontId="4"/>
  </si>
  <si>
    <t>基本財産の増減の内容及び金額は以下のとおりである。</t>
    <rPh sb="0" eb="2">
      <t>キホン</t>
    </rPh>
    <rPh sb="2" eb="4">
      <t>ザイサン</t>
    </rPh>
    <rPh sb="5" eb="7">
      <t>ゾウゲン</t>
    </rPh>
    <rPh sb="8" eb="10">
      <t>ナイヨウ</t>
    </rPh>
    <rPh sb="10" eb="11">
      <t>オヨ</t>
    </rPh>
    <rPh sb="12" eb="14">
      <t>キンガク</t>
    </rPh>
    <rPh sb="15" eb="17">
      <t>イカ</t>
    </rPh>
    <phoneticPr fontId="4"/>
  </si>
  <si>
    <t>　　該当なし</t>
    <rPh sb="2" eb="4">
      <t>ガイトウ</t>
    </rPh>
    <phoneticPr fontId="4"/>
  </si>
  <si>
    <t>計算書類に対する注記（収益事業　本部）</t>
    <rPh sb="0" eb="2">
      <t>ケイサン</t>
    </rPh>
    <rPh sb="2" eb="4">
      <t>ショルイ</t>
    </rPh>
    <rPh sb="5" eb="6">
      <t>タイ</t>
    </rPh>
    <rPh sb="8" eb="10">
      <t>チュウキ</t>
    </rPh>
    <rPh sb="11" eb="13">
      <t>シュウエキ</t>
    </rPh>
    <rPh sb="13" eb="15">
      <t>ジギョウ</t>
    </rPh>
    <rPh sb="16" eb="18">
      <t>ホンブ</t>
    </rPh>
    <phoneticPr fontId="4"/>
  </si>
  <si>
    <t>リース資産………</t>
    <phoneticPr fontId="4"/>
  </si>
  <si>
    <t>（５）税効果会計の適用</t>
    <rPh sb="3" eb="4">
      <t>ゼイ</t>
    </rPh>
    <rPh sb="4" eb="6">
      <t>コウカ</t>
    </rPh>
    <rPh sb="6" eb="8">
      <t>カイケイ</t>
    </rPh>
    <rPh sb="9" eb="11">
      <t>テキヨウ</t>
    </rPh>
    <phoneticPr fontId="4"/>
  </si>
  <si>
    <t>　　税引前当期活動増減差額と法人税等の金額を合理的に期間対応させ、より適正な当期活動増減差額</t>
    <rPh sb="2" eb="5">
      <t>ゼイビキマエ</t>
    </rPh>
    <rPh sb="5" eb="7">
      <t>トウキ</t>
    </rPh>
    <rPh sb="7" eb="9">
      <t>カツドウ</t>
    </rPh>
    <rPh sb="9" eb="11">
      <t>ゾウゲン</t>
    </rPh>
    <rPh sb="11" eb="13">
      <t>サガク</t>
    </rPh>
    <rPh sb="14" eb="17">
      <t>ホウジンゼイ</t>
    </rPh>
    <rPh sb="17" eb="18">
      <t>トウ</t>
    </rPh>
    <rPh sb="19" eb="21">
      <t>キンガク</t>
    </rPh>
    <rPh sb="22" eb="25">
      <t>ゴウリテキ</t>
    </rPh>
    <rPh sb="26" eb="28">
      <t>キカン</t>
    </rPh>
    <rPh sb="28" eb="30">
      <t>タイオウ</t>
    </rPh>
    <rPh sb="35" eb="37">
      <t>テキセイ</t>
    </rPh>
    <rPh sb="38" eb="40">
      <t>トウキ</t>
    </rPh>
    <rPh sb="40" eb="42">
      <t>カツドウ</t>
    </rPh>
    <rPh sb="42" eb="44">
      <t>ゾウゲン</t>
    </rPh>
    <rPh sb="44" eb="46">
      <t>サガク</t>
    </rPh>
    <phoneticPr fontId="4"/>
  </si>
  <si>
    <t>　　を計上することを目的として税効果会計を適用している。</t>
    <rPh sb="3" eb="5">
      <t>ケイジョウ</t>
    </rPh>
    <rPh sb="10" eb="12">
      <t>モクテキ</t>
    </rPh>
    <rPh sb="15" eb="16">
      <t>ゼイ</t>
    </rPh>
    <rPh sb="16" eb="18">
      <t>コウカ</t>
    </rPh>
    <rPh sb="18" eb="20">
      <t>カイケイ</t>
    </rPh>
    <rPh sb="21" eb="23">
      <t>テキヨウ</t>
    </rPh>
    <phoneticPr fontId="4"/>
  </si>
  <si>
    <t>(１) 収益事業本部拠点計算書類(会計基準省令第一号第四様式、第二号第四様式、第三号第四様式)</t>
    <rPh sb="8" eb="10">
      <t>ホンブ</t>
    </rPh>
    <rPh sb="12" eb="14">
      <t>ケイサン</t>
    </rPh>
    <rPh sb="14" eb="16">
      <t>ショルイ</t>
    </rPh>
    <rPh sb="17" eb="19">
      <t>カイケイ</t>
    </rPh>
    <rPh sb="19" eb="21">
      <t>キジュン</t>
    </rPh>
    <rPh sb="21" eb="23">
      <t>ショウレイ</t>
    </rPh>
    <rPh sb="24" eb="25">
      <t>１</t>
    </rPh>
    <rPh sb="26" eb="27">
      <t>ダイ</t>
    </rPh>
    <rPh sb="27" eb="28">
      <t>４</t>
    </rPh>
    <rPh sb="32" eb="33">
      <t>２</t>
    </rPh>
    <rPh sb="34" eb="35">
      <t>ダイ</t>
    </rPh>
    <rPh sb="35" eb="36">
      <t>４</t>
    </rPh>
    <rPh sb="40" eb="41">
      <t>３</t>
    </rPh>
    <rPh sb="42" eb="43">
      <t>ダイ</t>
    </rPh>
    <rPh sb="43" eb="44">
      <t>４</t>
    </rPh>
    <phoneticPr fontId="4"/>
  </si>
  <si>
    <t>（１）　税効果会計関係</t>
    <rPh sb="4" eb="5">
      <t>ゼイ</t>
    </rPh>
    <rPh sb="5" eb="7">
      <t>コウカ</t>
    </rPh>
    <rPh sb="7" eb="9">
      <t>カイケイ</t>
    </rPh>
    <rPh sb="9" eb="11">
      <t>カンケイ</t>
    </rPh>
    <phoneticPr fontId="4"/>
  </si>
  <si>
    <t>平成２６年度において、以下の固定資産について減損損失を計上している。</t>
    <rPh sb="0" eb="2">
      <t>ヘイセイ</t>
    </rPh>
    <rPh sb="4" eb="5">
      <t>ネン</t>
    </rPh>
    <rPh sb="5" eb="6">
      <t>ド</t>
    </rPh>
    <rPh sb="11" eb="13">
      <t>イカ</t>
    </rPh>
    <rPh sb="14" eb="16">
      <t>コテイ</t>
    </rPh>
    <rPh sb="16" eb="18">
      <t>シサン</t>
    </rPh>
    <rPh sb="22" eb="24">
      <t>ゲンソン</t>
    </rPh>
    <rPh sb="24" eb="26">
      <t>ソンシツ</t>
    </rPh>
    <rPh sb="27" eb="29">
      <t>ケイジョウ</t>
    </rPh>
    <phoneticPr fontId="4"/>
  </si>
  <si>
    <t>種類</t>
    <rPh sb="0" eb="2">
      <t>シュルイ</t>
    </rPh>
    <phoneticPr fontId="4"/>
  </si>
  <si>
    <t>場所</t>
    <rPh sb="0" eb="2">
      <t>バショ</t>
    </rPh>
    <phoneticPr fontId="4"/>
  </si>
  <si>
    <t>北海道北広島市富ケ岡</t>
    <rPh sb="0" eb="3">
      <t>ホッカイドウ</t>
    </rPh>
    <rPh sb="3" eb="7">
      <t>キタヒロシマシ</t>
    </rPh>
    <rPh sb="7" eb="10">
      <t>トミガオカ</t>
    </rPh>
    <phoneticPr fontId="4"/>
  </si>
  <si>
    <t>減損損失の金額</t>
    <rPh sb="0" eb="2">
      <t>ゲンソン</t>
    </rPh>
    <rPh sb="2" eb="4">
      <t>ソンシツ</t>
    </rPh>
    <rPh sb="5" eb="7">
      <t>キンガク</t>
    </rPh>
    <phoneticPr fontId="4"/>
  </si>
  <si>
    <t>７，２５１，９８１円</t>
    <rPh sb="9" eb="10">
      <t>エン</t>
    </rPh>
    <phoneticPr fontId="4"/>
  </si>
  <si>
    <t>(評価金額の算定方法）</t>
    <rPh sb="1" eb="3">
      <t>ヒョウカ</t>
    </rPh>
    <rPh sb="3" eb="5">
      <t>キンガク</t>
    </rPh>
    <rPh sb="6" eb="8">
      <t>サンテイ</t>
    </rPh>
    <rPh sb="8" eb="10">
      <t>ホウホウ</t>
    </rPh>
    <phoneticPr fontId="4"/>
  </si>
  <si>
    <t>固定資産税評価額を0.7で除した価額を評価金額としている。</t>
    <rPh sb="0" eb="2">
      <t>コテイ</t>
    </rPh>
    <rPh sb="2" eb="5">
      <t>シサンゼイ</t>
    </rPh>
    <rPh sb="5" eb="8">
      <t>ヒョウカガク</t>
    </rPh>
    <rPh sb="13" eb="14">
      <t>ジョ</t>
    </rPh>
    <rPh sb="16" eb="18">
      <t>カガク</t>
    </rPh>
    <rPh sb="19" eb="21">
      <t>ヒョウカ</t>
    </rPh>
    <rPh sb="21" eb="23">
      <t>キンガク</t>
    </rPh>
    <phoneticPr fontId="4"/>
  </si>
  <si>
    <t>計算書類に対する注記（収益事業  聖母病院）</t>
    <rPh sb="0" eb="2">
      <t>ケイサン</t>
    </rPh>
    <rPh sb="2" eb="4">
      <t>ショルイ</t>
    </rPh>
    <rPh sb="5" eb="6">
      <t>タイ</t>
    </rPh>
    <rPh sb="8" eb="10">
      <t>チュウキ</t>
    </rPh>
    <rPh sb="11" eb="13">
      <t>シュウエキ</t>
    </rPh>
    <rPh sb="13" eb="15">
      <t>ジギョウ</t>
    </rPh>
    <rPh sb="17" eb="19">
      <t>セイボ</t>
    </rPh>
    <rPh sb="19" eb="21">
      <t>ビョウイン</t>
    </rPh>
    <phoneticPr fontId="4"/>
  </si>
  <si>
    <t>商品・製品・・最終仕入原価法に基づく原価法</t>
    <rPh sb="0" eb="2">
      <t>ショウヒン</t>
    </rPh>
    <rPh sb="3" eb="5">
      <t>セイヒン</t>
    </rPh>
    <rPh sb="7" eb="9">
      <t>サイシュウ</t>
    </rPh>
    <rPh sb="9" eb="11">
      <t>シイレ</t>
    </rPh>
    <rPh sb="11" eb="13">
      <t>ゲンカ</t>
    </rPh>
    <rPh sb="13" eb="14">
      <t>ホウ</t>
    </rPh>
    <rPh sb="15" eb="16">
      <t>モト</t>
    </rPh>
    <rPh sb="18" eb="21">
      <t>ゲンカホウ</t>
    </rPh>
    <phoneticPr fontId="4"/>
  </si>
  <si>
    <t>当該拠点において作成する計算書類等は次のとおりとなっている。</t>
    <rPh sb="0" eb="2">
      <t>トウガイ</t>
    </rPh>
    <rPh sb="2" eb="4">
      <t>キョテン</t>
    </rPh>
    <rPh sb="8" eb="10">
      <t>サクセイ</t>
    </rPh>
    <rPh sb="12" eb="14">
      <t>ケイサン</t>
    </rPh>
    <rPh sb="14" eb="16">
      <t>ショルイ</t>
    </rPh>
    <rPh sb="16" eb="17">
      <t>トウ</t>
    </rPh>
    <rPh sb="18" eb="19">
      <t>ツギ</t>
    </rPh>
    <phoneticPr fontId="4"/>
  </si>
  <si>
    <t>（１）収益事業聖母病院拠点計算書類（会計基準省令第一号第四様式、第二号第四様式、</t>
    <rPh sb="3" eb="5">
      <t>シュウエキ</t>
    </rPh>
    <rPh sb="5" eb="7">
      <t>ジギョウ</t>
    </rPh>
    <rPh sb="7" eb="9">
      <t>セイボ</t>
    </rPh>
    <rPh sb="9" eb="11">
      <t>ビョウイン</t>
    </rPh>
    <rPh sb="11" eb="13">
      <t>キョテン</t>
    </rPh>
    <rPh sb="13" eb="15">
      <t>ケイサン</t>
    </rPh>
    <rPh sb="15" eb="17">
      <t>ショルイ</t>
    </rPh>
    <rPh sb="18" eb="20">
      <t>カイケイ</t>
    </rPh>
    <rPh sb="20" eb="22">
      <t>キジュン</t>
    </rPh>
    <rPh sb="22" eb="24">
      <t>ショウレイ</t>
    </rPh>
    <rPh sb="24" eb="25">
      <t>ダイ</t>
    </rPh>
    <rPh sb="25" eb="26">
      <t>イチ</t>
    </rPh>
    <rPh sb="26" eb="27">
      <t>ゴウ</t>
    </rPh>
    <rPh sb="27" eb="28">
      <t>ダイ</t>
    </rPh>
    <rPh sb="28" eb="29">
      <t>ヨン</t>
    </rPh>
    <rPh sb="29" eb="31">
      <t>ヨウシキ</t>
    </rPh>
    <rPh sb="32" eb="33">
      <t>ダイ</t>
    </rPh>
    <rPh sb="33" eb="34">
      <t>ニ</t>
    </rPh>
    <rPh sb="34" eb="35">
      <t>ゴウ</t>
    </rPh>
    <rPh sb="35" eb="36">
      <t>ダイ</t>
    </rPh>
    <rPh sb="36" eb="37">
      <t>ヨン</t>
    </rPh>
    <rPh sb="37" eb="39">
      <t>ヨウシキ</t>
    </rPh>
    <phoneticPr fontId="4"/>
  </si>
  <si>
    <t>　　　第三号第四様式）</t>
    <rPh sb="3" eb="4">
      <t>ダイ</t>
    </rPh>
    <rPh sb="4" eb="5">
      <t>サン</t>
    </rPh>
    <rPh sb="5" eb="6">
      <t>ゴウ</t>
    </rPh>
    <rPh sb="6" eb="7">
      <t>ダイ</t>
    </rPh>
    <rPh sb="7" eb="8">
      <t>ヨン</t>
    </rPh>
    <rPh sb="8" eb="10">
      <t>ヨウシキ</t>
    </rPh>
    <phoneticPr fontId="4"/>
  </si>
  <si>
    <t>（２）当該拠点区分においてサービス区分は一つであるため、拠点区分資金収支明細書</t>
    <rPh sb="3" eb="5">
      <t>トウガイ</t>
    </rPh>
    <rPh sb="5" eb="7">
      <t>キョテン</t>
    </rPh>
    <rPh sb="7" eb="9">
      <t>クブン</t>
    </rPh>
    <rPh sb="17" eb="19">
      <t>クブン</t>
    </rPh>
    <rPh sb="20" eb="21">
      <t>ヒト</t>
    </rPh>
    <rPh sb="28" eb="30">
      <t>キョテン</t>
    </rPh>
    <rPh sb="30" eb="32">
      <t>クブン</t>
    </rPh>
    <rPh sb="32" eb="34">
      <t>シキン</t>
    </rPh>
    <rPh sb="34" eb="36">
      <t>シュウシ</t>
    </rPh>
    <rPh sb="36" eb="39">
      <t>メイサイショ</t>
    </rPh>
    <phoneticPr fontId="4"/>
  </si>
  <si>
    <t>　　　（別紙3（⑩））及び拠点区分事業活動明細書（別紙3（⑪））は省略している。</t>
    <rPh sb="4" eb="6">
      <t>ベッシ</t>
    </rPh>
    <rPh sb="11" eb="12">
      <t>オヨ</t>
    </rPh>
    <rPh sb="13" eb="15">
      <t>キョテン</t>
    </rPh>
    <rPh sb="15" eb="17">
      <t>クブン</t>
    </rPh>
    <rPh sb="17" eb="19">
      <t>ジギョウ</t>
    </rPh>
    <rPh sb="19" eb="21">
      <t>カツドウ</t>
    </rPh>
    <rPh sb="21" eb="24">
      <t>メイサイショ</t>
    </rPh>
    <rPh sb="25" eb="27">
      <t>ベッシ</t>
    </rPh>
    <rPh sb="33" eb="35">
      <t>ショウリャク</t>
    </rPh>
    <phoneticPr fontId="4"/>
  </si>
  <si>
    <t>６．基本金又は固定資産の売却若しくは処分に係る国庫補助金等特別積立金の取崩</t>
    <rPh sb="2" eb="4">
      <t>キホン</t>
    </rPh>
    <rPh sb="4" eb="5">
      <t>キン</t>
    </rPh>
    <rPh sb="5" eb="6">
      <t>マタ</t>
    </rPh>
    <rPh sb="7" eb="9">
      <t>コテイ</t>
    </rPh>
    <rPh sb="9" eb="11">
      <t>シサン</t>
    </rPh>
    <rPh sb="12" eb="14">
      <t>バイキャク</t>
    </rPh>
    <rPh sb="14" eb="15">
      <t>モ</t>
    </rPh>
    <rPh sb="18" eb="20">
      <t>ショブン</t>
    </rPh>
    <rPh sb="21" eb="22">
      <t>カカワ</t>
    </rPh>
    <rPh sb="23" eb="25">
      <t>コッコ</t>
    </rPh>
    <rPh sb="25" eb="28">
      <t>ホジョキン</t>
    </rPh>
    <rPh sb="28" eb="29">
      <t>トウ</t>
    </rPh>
    <rPh sb="29" eb="31">
      <t>トクベツ</t>
    </rPh>
    <rPh sb="31" eb="33">
      <t>ツミタテ</t>
    </rPh>
    <rPh sb="33" eb="34">
      <t>キン</t>
    </rPh>
    <rPh sb="35" eb="36">
      <t>ト</t>
    </rPh>
    <rPh sb="36" eb="37">
      <t>クズ</t>
    </rPh>
    <phoneticPr fontId="4"/>
  </si>
  <si>
    <t>建物（普通財産）</t>
    <rPh sb="3" eb="5">
      <t>フツウ</t>
    </rPh>
    <rPh sb="5" eb="7">
      <t>ザイサン</t>
    </rPh>
    <phoneticPr fontId="4"/>
  </si>
  <si>
    <t>それぞれ84,669,156円である。（聖母病院医療）</t>
    <rPh sb="20" eb="22">
      <t>セイボ</t>
    </rPh>
    <rPh sb="22" eb="24">
      <t>ビョウイン</t>
    </rPh>
    <rPh sb="24" eb="26">
      <t>イリョウ</t>
    </rPh>
    <phoneticPr fontId="4"/>
  </si>
  <si>
    <t>1F室循環ろ過設備を廃棄し、国庫補助金等特別積立金108,744円を取り崩した。（聖母ホーム介護）</t>
    <rPh sb="2" eb="3">
      <t>シツ</t>
    </rPh>
    <rPh sb="3" eb="5">
      <t>ジュンカン</t>
    </rPh>
    <rPh sb="6" eb="7">
      <t>カ</t>
    </rPh>
    <rPh sb="7" eb="9">
      <t>セツビ</t>
    </rPh>
    <rPh sb="10" eb="12">
      <t>ハイキ</t>
    </rPh>
    <rPh sb="41" eb="43">
      <t>セイボ</t>
    </rPh>
    <rPh sb="46" eb="48">
      <t>カイゴ</t>
    </rPh>
    <phoneticPr fontId="4"/>
  </si>
  <si>
    <t>1F室循環ろ過設備を廃棄し、国庫補助金等特別積立金58,360円を取り崩した。（聖母ホーム措置）</t>
    <rPh sb="2" eb="3">
      <t>シツ</t>
    </rPh>
    <rPh sb="3" eb="5">
      <t>ジュンカン</t>
    </rPh>
    <rPh sb="6" eb="7">
      <t>カ</t>
    </rPh>
    <rPh sb="7" eb="9">
      <t>セツビ</t>
    </rPh>
    <rPh sb="10" eb="12">
      <t>ハイキ</t>
    </rPh>
    <rPh sb="40" eb="42">
      <t>セイボ</t>
    </rPh>
    <rPh sb="45" eb="47">
      <t>ソチ</t>
    </rPh>
    <phoneticPr fontId="4"/>
  </si>
  <si>
    <t>1F室循環ろ過設備を廃棄し、国庫補助金等特別積立金837円を取り崩した。（聖母ホーム公益）</t>
    <rPh sb="2" eb="3">
      <t>シツ</t>
    </rPh>
    <rPh sb="3" eb="5">
      <t>ジュンカン</t>
    </rPh>
    <rPh sb="6" eb="7">
      <t>カ</t>
    </rPh>
    <rPh sb="7" eb="9">
      <t>セツビ</t>
    </rPh>
    <rPh sb="10" eb="12">
      <t>ハイキ</t>
    </rPh>
    <rPh sb="37" eb="39">
      <t>セイボ</t>
    </rPh>
    <rPh sb="42" eb="44">
      <t>コウエキ</t>
    </rPh>
    <phoneticPr fontId="4"/>
  </si>
  <si>
    <t>（2）　税効果会計関係</t>
    <rPh sb="4" eb="5">
      <t>ゼイ</t>
    </rPh>
    <rPh sb="5" eb="7">
      <t>コウカ</t>
    </rPh>
    <rPh sb="7" eb="9">
      <t>カイケイ</t>
    </rPh>
    <rPh sb="9" eb="11">
      <t>カンケイ</t>
    </rPh>
    <phoneticPr fontId="4"/>
  </si>
  <si>
    <t>それぞれ84,669,156円である。</t>
    <rPh sb="14" eb="15">
      <t>エン</t>
    </rPh>
    <phoneticPr fontId="4"/>
  </si>
  <si>
    <t>帰属させる方法は、給付算定式基準による。</t>
    <rPh sb="0" eb="2">
      <t>キゾク</t>
    </rPh>
    <rPh sb="5" eb="7">
      <t>ホウホウ</t>
    </rPh>
    <rPh sb="9" eb="11">
      <t>キュウフ</t>
    </rPh>
    <rPh sb="11" eb="13">
      <t>サンテイ</t>
    </rPh>
    <rPh sb="13" eb="14">
      <t>シキ</t>
    </rPh>
    <rPh sb="14" eb="16">
      <t>キジュン</t>
    </rPh>
    <phoneticPr fontId="4"/>
  </si>
  <si>
    <t>　　　記載不要</t>
    <rPh sb="3" eb="7">
      <t>キサイフヨウ</t>
    </rPh>
    <phoneticPr fontId="4"/>
  </si>
  <si>
    <t xml:space="preserve">１６. 合併又は事業の譲渡若しくは譲受けが行われた場合には、その旨及び概要 </t>
    <phoneticPr fontId="4"/>
  </si>
  <si>
    <t>１７．その他社会福祉法人の資金収支及び純資産増減の状況並びに資産、負債及び</t>
    <rPh sb="5" eb="6">
      <t>タ</t>
    </rPh>
    <rPh sb="6" eb="8">
      <t>シャカイ</t>
    </rPh>
    <rPh sb="8" eb="10">
      <t>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phoneticPr fontId="4"/>
  </si>
  <si>
    <t>端数調整</t>
    <rPh sb="0" eb="2">
      <t>ハスウ</t>
    </rPh>
    <rPh sb="2" eb="4">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</si>
</sst>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quot;-&quot;"/>
    <numFmt numFmtId="178" formatCode="0_);\(0\)"/>
    <numFmt numFmtId="179" formatCode="0.0_ "/>
    <numFmt numFmtId="180" formatCode="#,##0&quot; 円&quot;;\△#,##0&quot; 円&quot;"/>
  </numFmts>
  <fonts count="60">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9"/>
      <color indexed="81"/>
      <name val="ＭＳ Ｐゴシック"/>
      <family val="3"/>
      <charset val="128"/>
    </font>
    <font>
      <b/>
      <sz val="9"/>
      <color indexed="81"/>
      <name val="ＭＳ Ｐゴシック"/>
      <family val="3"/>
      <charset val="128"/>
    </font>
    <font>
      <sz val="10.5"/>
      <name val="ＭＳ 明朝"/>
      <family val="1"/>
      <charset val="128"/>
    </font>
    <font>
      <sz val="14"/>
      <name val="HG丸ｺﾞｼｯｸM-PRO"/>
      <family val="3"/>
      <charset val="128"/>
    </font>
    <font>
      <sz val="12"/>
      <name val="ＭＳ ゴシック"/>
      <family val="3"/>
      <charset val="128"/>
    </font>
    <font>
      <sz val="10.5"/>
      <name val="ＭＳ Ｐ明朝"/>
      <family val="1"/>
      <charset val="128"/>
    </font>
    <font>
      <sz val="10"/>
      <name val="ＭＳ 明朝"/>
      <family val="1"/>
      <charset val="128"/>
    </font>
    <font>
      <sz val="11"/>
      <name val="ＭＳ 明朝"/>
      <family val="1"/>
      <charset val="128"/>
    </font>
    <font>
      <sz val="9"/>
      <color indexed="81"/>
      <name val="MS P ゴシック"/>
      <family val="3"/>
      <charset val="128"/>
    </font>
    <font>
      <b/>
      <sz val="9"/>
      <color indexed="81"/>
      <name val="MS P ゴシック"/>
      <family val="3"/>
      <charset val="128"/>
    </font>
    <font>
      <sz val="10.5"/>
      <name val="ＭＳ ゴシック"/>
      <family val="3"/>
      <charset val="128"/>
    </font>
    <font>
      <sz val="11"/>
      <name val="ＭＳ Ｐ明朝"/>
      <family val="1"/>
      <charset val="128"/>
    </font>
    <font>
      <sz val="8.5"/>
      <name val="ＭＳ 明朝"/>
      <family val="1"/>
      <charset val="128"/>
    </font>
    <font>
      <sz val="10.5"/>
      <name val="ＭＳ Ｐゴシック"/>
      <family val="3"/>
      <charset val="128"/>
    </font>
    <font>
      <sz val="9"/>
      <name val="ＭＳ 明朝"/>
      <family val="1"/>
      <charset val="128"/>
    </font>
    <font>
      <strike/>
      <sz val="10.5"/>
      <name val="ＭＳ 明朝"/>
      <family val="1"/>
      <charset val="128"/>
    </font>
    <font>
      <sz val="11"/>
      <color theme="1"/>
      <name val="ＭＳ Ｐゴシック"/>
      <family val="3"/>
      <charset val="128"/>
    </font>
    <font>
      <sz val="10"/>
      <color theme="1"/>
      <name val="Arial"/>
      <family val="2"/>
    </font>
    <font>
      <sz val="10.5"/>
      <color theme="1"/>
      <name val="ＭＳ 明朝"/>
      <family val="1"/>
      <charset val="128"/>
    </font>
    <font>
      <sz val="10.5"/>
      <color rgb="FFFF0000"/>
      <name val="ＭＳ 明朝"/>
      <family val="1"/>
      <charset val="128"/>
    </font>
    <font>
      <sz val="11"/>
      <color rgb="FFFF0000"/>
      <name val="ＭＳ Ｐゴシック"/>
      <family val="3"/>
      <charset val="128"/>
    </font>
    <font>
      <sz val="11"/>
      <color rgb="FFFF0000"/>
      <name val="ＭＳ 明朝"/>
      <family val="1"/>
      <charset val="128"/>
    </font>
    <font>
      <sz val="10.5"/>
      <color rgb="FF0070C0"/>
      <name val="ＭＳ 明朝"/>
      <family val="1"/>
      <charset val="128"/>
    </font>
    <font>
      <sz val="11"/>
      <color rgb="FF0070C0"/>
      <name val="ＭＳ Ｐゴシック"/>
      <family val="3"/>
      <charset val="128"/>
    </font>
    <font>
      <sz val="14"/>
      <color theme="1"/>
      <name val="HG丸ｺﾞｼｯｸM-PRO"/>
      <family val="3"/>
      <charset val="128"/>
    </font>
    <font>
      <sz val="12"/>
      <color theme="1"/>
      <name val="ＭＳ ゴシック"/>
      <family val="3"/>
      <charset val="128"/>
    </font>
    <font>
      <sz val="10.5"/>
      <color theme="1"/>
      <name val="ＭＳ Ｐ明朝"/>
      <family val="1"/>
      <charset val="128"/>
    </font>
    <font>
      <sz val="10"/>
      <color theme="1"/>
      <name val="ＭＳ 明朝"/>
      <family val="1"/>
      <charset val="128"/>
    </font>
    <font>
      <sz val="12"/>
      <color theme="1"/>
      <name val="ＭＳ Ｐゴシック"/>
      <family val="3"/>
      <charset val="128"/>
    </font>
    <font>
      <sz val="10.5"/>
      <color theme="1"/>
      <name val="ＭＳ ゴシック"/>
      <family val="3"/>
      <charset val="128"/>
    </font>
    <font>
      <sz val="12"/>
      <name val="ＭＳ Ｐゴシック"/>
      <family val="3"/>
      <charset val="128"/>
    </font>
    <font>
      <sz val="14"/>
      <color indexed="8"/>
      <name val="HG丸ｺﾞｼｯｸM-PRO"/>
      <family val="3"/>
      <charset val="128"/>
    </font>
    <font>
      <sz val="10.5"/>
      <color indexed="10"/>
      <name val="ＭＳ 明朝"/>
      <family val="1"/>
      <charset val="128"/>
    </font>
    <font>
      <sz val="10.5"/>
      <color indexed="8"/>
      <name val="ＭＳ 明朝"/>
      <family val="1"/>
      <charset val="128"/>
    </font>
    <font>
      <sz val="9"/>
      <color indexed="8"/>
      <name val="ＭＳ 明朝"/>
      <family val="1"/>
      <charset val="128"/>
    </font>
    <font>
      <sz val="11"/>
      <color theme="1"/>
      <name val="ＭＳ Ｐゴシック"/>
      <family val="3"/>
      <charset val="128"/>
      <scheme val="minor"/>
    </font>
    <font>
      <sz val="14"/>
      <color indexed="10"/>
      <name val="HG丸ｺﾞｼｯｸM-PRO"/>
      <family val="3"/>
      <charset val="128"/>
    </font>
    <font>
      <sz val="14"/>
      <name val="ＭＳ Ｐ明朝"/>
      <family val="1"/>
      <charset val="128"/>
    </font>
    <font>
      <sz val="12"/>
      <name val="ＭＳ Ｐ明朝"/>
      <family val="1"/>
      <charset val="128"/>
    </font>
    <font>
      <sz val="11"/>
      <name val="ＭＳ Ｐゴシック"/>
      <family val="3"/>
      <charset val="128"/>
      <scheme val="minor"/>
    </font>
    <font>
      <sz val="10.5"/>
      <color rgb="FFFF0000"/>
      <name val="ＭＳ Ｐ明朝"/>
      <family val="1"/>
      <charset val="128"/>
    </font>
    <font>
      <sz val="9.5"/>
      <name val="ＭＳ 明朝"/>
      <family val="1"/>
      <charset val="128"/>
    </font>
    <font>
      <sz val="9.5"/>
      <name val="ＭＳ Ｐ明朝"/>
      <family val="1"/>
      <charset val="128"/>
    </font>
    <font>
      <b/>
      <sz val="10.5"/>
      <color theme="1"/>
      <name val="ＭＳ 明朝"/>
      <family val="1"/>
      <charset val="128"/>
    </font>
    <font>
      <b/>
      <sz val="10.5"/>
      <name val="ＭＳ 明朝"/>
      <family val="1"/>
      <charset val="128"/>
    </font>
    <font>
      <sz val="8"/>
      <name val="ＭＳ 明朝"/>
      <family val="1"/>
      <charset val="128"/>
    </font>
    <font>
      <sz val="7"/>
      <name val="ＭＳ 明朝"/>
      <family val="1"/>
      <charset val="128"/>
    </font>
    <font>
      <sz val="8"/>
      <name val="ＭＳ Ｐゴシック"/>
      <family val="3"/>
      <charset val="128"/>
    </font>
    <font>
      <sz val="12"/>
      <name val="ＭＳ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13">
    <xf numFmtId="0" fontId="0" fillId="0" borderId="0"/>
    <xf numFmtId="177"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4" fontId="6" fillId="0" borderId="0">
      <alignment horizontal="right"/>
    </xf>
    <xf numFmtId="4" fontId="8" fillId="0" borderId="0">
      <alignment horizontal="right"/>
    </xf>
    <xf numFmtId="0" fontId="9" fillId="0" borderId="0">
      <alignment horizontal="left"/>
    </xf>
    <xf numFmtId="0" fontId="10" fillId="0" borderId="0">
      <alignment horizontal="center"/>
    </xf>
    <xf numFmtId="38" fontId="1" fillId="0" borderId="0" applyFont="0" applyFill="0" applyBorder="0" applyAlignment="0" applyProtection="0"/>
    <xf numFmtId="0" fontId="27" fillId="0" borderId="0">
      <alignment vertical="center"/>
    </xf>
    <xf numFmtId="0" fontId="1" fillId="0" borderId="0"/>
    <xf numFmtId="0" fontId="28" fillId="0" borderId="0">
      <alignment vertical="center"/>
    </xf>
  </cellStyleXfs>
  <cellXfs count="393">
    <xf numFmtId="0" fontId="0" fillId="0" borderId="0" xfId="0"/>
    <xf numFmtId="0" fontId="13" fillId="0" borderId="0" xfId="0" applyFont="1" applyAlignment="1">
      <alignment shrinkToFit="1"/>
    </xf>
    <xf numFmtId="0" fontId="13" fillId="0" borderId="0" xfId="0" applyFont="1"/>
    <xf numFmtId="0" fontId="13" fillId="0" borderId="0" xfId="0" applyFont="1" applyFill="1" applyAlignment="1">
      <alignment horizontal="right"/>
    </xf>
    <xf numFmtId="0" fontId="13" fillId="0" borderId="0" xfId="0" applyFont="1" applyFill="1"/>
    <xf numFmtId="0" fontId="13" fillId="0" borderId="0" xfId="0" applyFont="1" applyAlignment="1">
      <alignment horizontal="right"/>
    </xf>
    <xf numFmtId="0" fontId="16" fillId="0" borderId="0" xfId="0" applyFont="1"/>
    <xf numFmtId="0" fontId="13" fillId="0" borderId="0" xfId="0" applyFont="1" applyAlignment="1"/>
    <xf numFmtId="0" fontId="15" fillId="0" borderId="0" xfId="0" applyFont="1" applyAlignment="1">
      <alignment vertical="top"/>
    </xf>
    <xf numFmtId="0" fontId="27" fillId="0" borderId="0" xfId="0" applyFont="1"/>
    <xf numFmtId="0" fontId="29" fillId="0" borderId="0" xfId="0" applyFont="1"/>
    <xf numFmtId="0" fontId="17" fillId="0" borderId="0" xfId="0" applyFont="1"/>
    <xf numFmtId="0" fontId="30" fillId="0" borderId="0" xfId="0" applyFont="1"/>
    <xf numFmtId="0" fontId="31" fillId="0" borderId="0" xfId="0" applyFont="1"/>
    <xf numFmtId="0" fontId="13" fillId="0" borderId="0" xfId="0" applyFont="1" applyAlignment="1">
      <alignment horizontal="left" indent="2"/>
    </xf>
    <xf numFmtId="0" fontId="13" fillId="0" borderId="0" xfId="0" applyFont="1" applyBorder="1" applyAlignment="1">
      <alignment horizontal="left"/>
    </xf>
    <xf numFmtId="0" fontId="18" fillId="0" borderId="0" xfId="0" applyFont="1"/>
    <xf numFmtId="0" fontId="18" fillId="0" borderId="0" xfId="0" applyFont="1" applyAlignment="1">
      <alignment horizontal="right"/>
    </xf>
    <xf numFmtId="0" fontId="21" fillId="0" borderId="0" xfId="0" applyFont="1"/>
    <xf numFmtId="0" fontId="13" fillId="0" borderId="3" xfId="0" applyFont="1" applyBorder="1" applyAlignment="1">
      <alignment horizontal="right"/>
    </xf>
    <xf numFmtId="0" fontId="13" fillId="0" borderId="3" xfId="0" applyFont="1" applyBorder="1"/>
    <xf numFmtId="0" fontId="22" fillId="0" borderId="0" xfId="0" applyFont="1"/>
    <xf numFmtId="0" fontId="16" fillId="0" borderId="0" xfId="0" applyFont="1" applyAlignment="1">
      <alignment vertical="top"/>
    </xf>
    <xf numFmtId="0" fontId="17" fillId="0" borderId="0" xfId="0" applyFont="1" applyAlignment="1">
      <alignment vertical="center"/>
    </xf>
    <xf numFmtId="0" fontId="13" fillId="0" borderId="0" xfId="0" applyFont="1" applyAlignment="1">
      <alignment horizontal="right" shrinkToFit="1"/>
    </xf>
    <xf numFmtId="0" fontId="0" fillId="0" borderId="0" xfId="0" applyFont="1"/>
    <xf numFmtId="0" fontId="23" fillId="0" borderId="0" xfId="0" applyFont="1"/>
    <xf numFmtId="0" fontId="24" fillId="0" borderId="0" xfId="0" applyFont="1"/>
    <xf numFmtId="0" fontId="0" fillId="0" borderId="0" xfId="0" applyFont="1" applyAlignment="1">
      <alignment vertical="center"/>
    </xf>
    <xf numFmtId="0" fontId="18" fillId="0" borderId="0" xfId="0" applyFont="1" applyAlignment="1"/>
    <xf numFmtId="0" fontId="18" fillId="0" borderId="0" xfId="0" applyFont="1" applyAlignment="1">
      <alignment shrinkToFit="1"/>
    </xf>
    <xf numFmtId="38" fontId="0" fillId="0" borderId="0" xfId="9" applyFont="1"/>
    <xf numFmtId="0" fontId="18" fillId="0" borderId="0" xfId="0" applyFont="1" applyAlignment="1">
      <alignment horizontal="center"/>
    </xf>
    <xf numFmtId="0" fontId="0" fillId="0" borderId="0" xfId="0" applyFont="1" applyBorder="1"/>
    <xf numFmtId="0" fontId="13" fillId="0" borderId="0" xfId="0" applyFont="1" applyBorder="1"/>
    <xf numFmtId="0" fontId="13" fillId="0" borderId="0" xfId="0" applyFont="1" applyFill="1" applyBorder="1"/>
    <xf numFmtId="38" fontId="13" fillId="0" borderId="3" xfId="9" applyFont="1" applyBorder="1" applyAlignment="1">
      <alignment horizontal="right"/>
    </xf>
    <xf numFmtId="38" fontId="18" fillId="0" borderId="0" xfId="9" applyFont="1"/>
    <xf numFmtId="0" fontId="18" fillId="0" borderId="0" xfId="0" applyFont="1" applyBorder="1"/>
    <xf numFmtId="38" fontId="18" fillId="0" borderId="0" xfId="9" applyFont="1" applyBorder="1"/>
    <xf numFmtId="0" fontId="25" fillId="0" borderId="0" xfId="0" applyFont="1" applyBorder="1"/>
    <xf numFmtId="0" fontId="13" fillId="0" borderId="0" xfId="0" applyFont="1" applyBorder="1" applyAlignment="1">
      <alignment horizontal="right"/>
    </xf>
    <xf numFmtId="0" fontId="18" fillId="0" borderId="4" xfId="0" applyFont="1" applyBorder="1"/>
    <xf numFmtId="0" fontId="13" fillId="0" borderId="4" xfId="0" applyFont="1" applyBorder="1" applyAlignment="1">
      <alignment horizontal="right"/>
    </xf>
    <xf numFmtId="0" fontId="26" fillId="0" borderId="0" xfId="0" applyFont="1" applyAlignment="1">
      <alignment vertical="center"/>
    </xf>
    <xf numFmtId="0" fontId="18" fillId="0" borderId="0" xfId="0" applyFont="1" applyAlignment="1">
      <alignment horizontal="left"/>
    </xf>
    <xf numFmtId="0" fontId="13" fillId="0" borderId="0" xfId="0" applyFont="1" applyFill="1" applyAlignment="1"/>
    <xf numFmtId="0" fontId="17" fillId="0" borderId="0" xfId="0" applyFont="1" applyFill="1" applyAlignment="1"/>
    <xf numFmtId="0" fontId="15" fillId="0" borderId="0" xfId="0" applyFont="1" applyFill="1" applyAlignment="1">
      <alignment horizontal="left"/>
    </xf>
    <xf numFmtId="0" fontId="13" fillId="0" borderId="0" xfId="0" applyFont="1" applyAlignment="1">
      <alignment horizontal="left" indent="1"/>
    </xf>
    <xf numFmtId="0" fontId="32" fillId="0" borderId="0" xfId="0" applyFont="1"/>
    <xf numFmtId="0" fontId="13" fillId="0" borderId="0" xfId="0" applyFont="1" applyFill="1" applyAlignment="1">
      <alignment horizontal="left" indent="1"/>
    </xf>
    <xf numFmtId="0" fontId="17" fillId="0" borderId="0" xfId="0" applyFont="1" applyAlignment="1">
      <alignment horizontal="left" indent="1"/>
    </xf>
    <xf numFmtId="38" fontId="29" fillId="0" borderId="0" xfId="9" applyFont="1"/>
    <xf numFmtId="38" fontId="27" fillId="0" borderId="0" xfId="9" applyFont="1"/>
    <xf numFmtId="178" fontId="13" fillId="0" borderId="0" xfId="0" applyNumberFormat="1" applyFont="1" applyAlignment="1">
      <alignment horizontal="right"/>
    </xf>
    <xf numFmtId="0" fontId="24" fillId="0" borderId="0" xfId="0" applyFont="1" applyAlignment="1">
      <alignment horizontal="left"/>
    </xf>
    <xf numFmtId="179" fontId="13" fillId="0" borderId="0" xfId="0" applyNumberFormat="1" applyFont="1" applyAlignment="1">
      <alignment horizontal="left" indent="2"/>
    </xf>
    <xf numFmtId="178" fontId="13" fillId="0" borderId="0" xfId="0" applyNumberFormat="1" applyFont="1" applyAlignment="1">
      <alignment horizontal="left"/>
    </xf>
    <xf numFmtId="0" fontId="33" fillId="0" borderId="0" xfId="0" applyFont="1"/>
    <xf numFmtId="38" fontId="30" fillId="0" borderId="0" xfId="9" applyFont="1"/>
    <xf numFmtId="38" fontId="30" fillId="0" borderId="0" xfId="9" applyFont="1" applyAlignment="1"/>
    <xf numFmtId="38" fontId="31" fillId="0" borderId="0" xfId="9" applyFont="1"/>
    <xf numFmtId="0" fontId="13" fillId="0" borderId="5" xfId="0" applyFont="1" applyBorder="1" applyAlignment="1">
      <alignment vertical="center"/>
    </xf>
    <xf numFmtId="0" fontId="17" fillId="0" borderId="0" xfId="0" applyFont="1" applyBorder="1"/>
    <xf numFmtId="0" fontId="17" fillId="0" borderId="4" xfId="0" applyFont="1" applyBorder="1"/>
    <xf numFmtId="0" fontId="13" fillId="0" borderId="5" xfId="0" applyFont="1" applyBorder="1" applyAlignment="1">
      <alignment horizontal="center" vertical="center" shrinkToFit="1"/>
    </xf>
    <xf numFmtId="0" fontId="0" fillId="0" borderId="0" xfId="0" applyFont="1" applyAlignment="1">
      <alignment horizontal="right" vertical="center"/>
    </xf>
    <xf numFmtId="180" fontId="13" fillId="0" borderId="0" xfId="0" applyNumberFormat="1" applyFont="1"/>
    <xf numFmtId="0" fontId="13" fillId="0" borderId="0" xfId="0" applyFont="1" applyAlignment="1">
      <alignment horizontal="left" vertical="center" indent="1"/>
    </xf>
    <xf numFmtId="0" fontId="13" fillId="0" borderId="0" xfId="0" applyFont="1" applyAlignment="1">
      <alignment horizontal="left" vertical="center" indent="2"/>
    </xf>
    <xf numFmtId="0" fontId="18" fillId="0" borderId="0" xfId="0" applyFont="1" applyAlignment="1">
      <alignment horizontal="left" vertical="center" indent="1"/>
    </xf>
    <xf numFmtId="0" fontId="34" fillId="0" borderId="0" xfId="0" applyFont="1"/>
    <xf numFmtId="38" fontId="29" fillId="0" borderId="0" xfId="9" applyFont="1" applyAlignment="1"/>
    <xf numFmtId="0" fontId="33" fillId="0" borderId="0" xfId="0" applyFont="1" applyAlignment="1">
      <alignment horizontal="left"/>
    </xf>
    <xf numFmtId="0" fontId="33" fillId="0" borderId="0" xfId="0" applyFont="1" applyAlignment="1">
      <alignment horizontal="right"/>
    </xf>
    <xf numFmtId="38" fontId="13" fillId="0" borderId="0" xfId="9" applyFont="1"/>
    <xf numFmtId="0" fontId="13" fillId="0" borderId="4" xfId="0" applyFont="1" applyBorder="1"/>
    <xf numFmtId="38" fontId="13" fillId="0" borderId="4" xfId="9" applyFont="1" applyBorder="1"/>
    <xf numFmtId="0" fontId="15" fillId="0" borderId="0" xfId="0" applyFont="1" applyAlignment="1">
      <alignment horizontal="left"/>
    </xf>
    <xf numFmtId="0" fontId="14" fillId="0" borderId="0" xfId="0" applyFont="1" applyAlignment="1">
      <alignment horizontal="center"/>
    </xf>
    <xf numFmtId="0" fontId="18" fillId="0" borderId="0" xfId="0" applyFont="1" applyAlignment="1">
      <alignment horizontal="left" indent="1"/>
    </xf>
    <xf numFmtId="38" fontId="13" fillId="0" borderId="0" xfId="9" applyFont="1" applyFill="1" applyAlignment="1">
      <alignment horizontal="right"/>
    </xf>
    <xf numFmtId="0" fontId="13" fillId="0" borderId="5" xfId="0" applyFont="1" applyBorder="1" applyAlignment="1">
      <alignment horizontal="center" vertical="center"/>
    </xf>
    <xf numFmtId="0" fontId="13" fillId="0" borderId="0" xfId="0" applyFont="1" applyAlignment="1">
      <alignment horizontal="left"/>
    </xf>
    <xf numFmtId="0" fontId="13" fillId="0" borderId="0" xfId="0" applyFont="1" applyAlignment="1">
      <alignment vertical="center"/>
    </xf>
    <xf numFmtId="0" fontId="29" fillId="0" borderId="0" xfId="0" applyFont="1" applyAlignment="1">
      <alignment horizontal="left"/>
    </xf>
    <xf numFmtId="0" fontId="30" fillId="0" borderId="0" xfId="0" applyFont="1" applyAlignment="1">
      <alignment horizontal="left"/>
    </xf>
    <xf numFmtId="0" fontId="14" fillId="0" borderId="0" xfId="0" applyFont="1" applyAlignment="1">
      <alignment horizontal="center"/>
    </xf>
    <xf numFmtId="0" fontId="27" fillId="0" borderId="0" xfId="0" applyFont="1" applyAlignment="1">
      <alignment horizontal="right"/>
    </xf>
    <xf numFmtId="0" fontId="27" fillId="0" borderId="0" xfId="0" applyFont="1" applyAlignment="1">
      <alignment horizontal="left" vertical="center"/>
    </xf>
    <xf numFmtId="0" fontId="35" fillId="0" borderId="0" xfId="0" applyFont="1" applyAlignment="1">
      <alignment horizontal="center"/>
    </xf>
    <xf numFmtId="0" fontId="36" fillId="0" borderId="0" xfId="0" applyFont="1"/>
    <xf numFmtId="0" fontId="29" fillId="0" borderId="0" xfId="0" applyFont="1" applyAlignment="1">
      <alignment horizontal="left"/>
    </xf>
    <xf numFmtId="0" fontId="29" fillId="0" borderId="0" xfId="0" applyFont="1" applyAlignment="1">
      <alignment horizontal="right"/>
    </xf>
    <xf numFmtId="0" fontId="29" fillId="0" borderId="0" xfId="0" applyFont="1" applyAlignment="1">
      <alignment vertical="top"/>
    </xf>
    <xf numFmtId="0" fontId="36" fillId="0" borderId="0" xfId="0" applyFont="1" applyAlignment="1">
      <alignment vertical="center"/>
    </xf>
    <xf numFmtId="0" fontId="37" fillId="0" borderId="0" xfId="0" applyFont="1"/>
    <xf numFmtId="0" fontId="38" fillId="0" borderId="0" xfId="0" applyFont="1" applyAlignment="1">
      <alignment horizontal="left" vertical="center"/>
    </xf>
    <xf numFmtId="0" fontId="29" fillId="0" borderId="0" xfId="0" applyFont="1" applyAlignment="1">
      <alignment vertical="center"/>
    </xf>
    <xf numFmtId="0" fontId="38" fillId="0" borderId="0" xfId="0" applyFont="1" applyAlignment="1">
      <alignment horizontal="left"/>
    </xf>
    <xf numFmtId="0" fontId="29" fillId="0" borderId="0" xfId="0" applyFont="1" applyAlignment="1">
      <alignment horizontal="right" wrapText="1"/>
    </xf>
    <xf numFmtId="0" fontId="29" fillId="0" borderId="0" xfId="0" applyFont="1" applyAlignment="1">
      <alignment wrapText="1"/>
    </xf>
    <xf numFmtId="0" fontId="36" fillId="0" borderId="0" xfId="0" applyFont="1" applyAlignment="1">
      <alignment vertical="top"/>
    </xf>
    <xf numFmtId="0" fontId="29" fillId="0" borderId="0" xfId="0" applyFont="1" applyAlignment="1">
      <alignment shrinkToFit="1"/>
    </xf>
    <xf numFmtId="0" fontId="29" fillId="0" borderId="0" xfId="0" applyFont="1" applyAlignment="1">
      <alignment horizontal="left" vertical="top"/>
    </xf>
    <xf numFmtId="0" fontId="29" fillId="0" borderId="3" xfId="0" applyFont="1" applyBorder="1"/>
    <xf numFmtId="0" fontId="29" fillId="0" borderId="3" xfId="0" applyFont="1" applyBorder="1" applyAlignment="1">
      <alignment horizontal="right"/>
    </xf>
    <xf numFmtId="0" fontId="40" fillId="0" borderId="0" xfId="0" applyFont="1"/>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center"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6" xfId="0" applyFont="1" applyBorder="1" applyAlignment="1">
      <alignment horizontal="left" vertical="center" shrinkToFit="1"/>
    </xf>
    <xf numFmtId="0" fontId="29" fillId="0" borderId="7" xfId="0" applyFont="1" applyBorder="1" applyAlignment="1">
      <alignment horizontal="left" vertical="center" shrinkToFit="1"/>
    </xf>
    <xf numFmtId="0" fontId="0" fillId="0" borderId="0" xfId="0" applyAlignment="1">
      <alignment horizontal="right" vertical="center"/>
    </xf>
    <xf numFmtId="0" fontId="15" fillId="0" borderId="0" xfId="0" applyFont="1"/>
    <xf numFmtId="0" fontId="15" fillId="0" borderId="0" xfId="0" applyFont="1" applyAlignment="1">
      <alignment vertical="center"/>
    </xf>
    <xf numFmtId="0" fontId="13" fillId="0" borderId="0" xfId="0" applyFont="1" applyAlignment="1">
      <alignment horizontal="center" vertical="center"/>
    </xf>
    <xf numFmtId="38" fontId="13" fillId="0" borderId="0" xfId="9" applyFont="1" applyBorder="1" applyAlignment="1">
      <alignment horizontal="right" vertical="center"/>
    </xf>
    <xf numFmtId="0" fontId="13" fillId="0" borderId="0" xfId="0" applyFont="1" applyAlignment="1">
      <alignment vertical="top"/>
    </xf>
    <xf numFmtId="0" fontId="13" fillId="0" borderId="0" xfId="0" applyFont="1" applyAlignment="1">
      <alignment horizontal="left" vertical="top"/>
    </xf>
    <xf numFmtId="0" fontId="13" fillId="0" borderId="5" xfId="0" applyFont="1" applyBorder="1" applyAlignment="1">
      <alignment horizontal="left" vertical="center"/>
    </xf>
    <xf numFmtId="0" fontId="0" fillId="0" borderId="0" xfId="0" applyAlignment="1">
      <alignment horizontal="right"/>
    </xf>
    <xf numFmtId="0" fontId="41" fillId="0" borderId="0" xfId="0" applyFont="1"/>
    <xf numFmtId="0" fontId="13" fillId="0" borderId="0" xfId="0" applyFont="1" applyAlignment="1">
      <alignment wrapText="1"/>
    </xf>
    <xf numFmtId="0" fontId="15" fillId="0" borderId="0" xfId="0" applyFont="1" applyAlignment="1">
      <alignment horizontal="left" vertical="top" indent="1"/>
    </xf>
    <xf numFmtId="0" fontId="13" fillId="0" borderId="0" xfId="0" quotePrefix="1" applyFont="1"/>
    <xf numFmtId="0" fontId="0" fillId="0" borderId="0" xfId="0" applyAlignment="1">
      <alignment horizontal="left" vertical="center"/>
    </xf>
    <xf numFmtId="0" fontId="17" fillId="0" borderId="0" xfId="0" applyFont="1" applyAlignment="1">
      <alignment horizontal="left" vertical="center"/>
    </xf>
    <xf numFmtId="0" fontId="17" fillId="0" borderId="0" xfId="0" applyFont="1" applyAlignment="1">
      <alignment horizontal="left"/>
    </xf>
    <xf numFmtId="0" fontId="27" fillId="0" borderId="0" xfId="10" applyAlignment="1">
      <alignment horizontal="right" vertical="center"/>
    </xf>
    <xf numFmtId="0" fontId="30" fillId="0" borderId="0" xfId="0" applyFont="1" applyAlignment="1">
      <alignment vertical="top"/>
    </xf>
    <xf numFmtId="0" fontId="30" fillId="0" borderId="0" xfId="0" applyFont="1" applyAlignment="1">
      <alignment horizontal="right"/>
    </xf>
    <xf numFmtId="0" fontId="14" fillId="0" borderId="0" xfId="0" applyFont="1" applyAlignment="1">
      <alignment horizontal="center"/>
    </xf>
    <xf numFmtId="38" fontId="13" fillId="0" borderId="5" xfId="9" applyFont="1" applyBorder="1" applyAlignment="1">
      <alignment horizontal="right" vertical="center"/>
    </xf>
    <xf numFmtId="0" fontId="13" fillId="0" borderId="0" xfId="0" applyFont="1" applyAlignment="1">
      <alignment horizontal="left"/>
    </xf>
    <xf numFmtId="0" fontId="29" fillId="0" borderId="0" xfId="0" applyFont="1" applyAlignment="1">
      <alignment horizontal="left"/>
    </xf>
    <xf numFmtId="0" fontId="35" fillId="0" borderId="0" xfId="0" applyFont="1" applyAlignment="1">
      <alignment horizontal="center"/>
    </xf>
    <xf numFmtId="38" fontId="46" fillId="0" borderId="12" xfId="9" applyFont="1" applyFill="1" applyBorder="1" applyAlignment="1">
      <alignment vertical="center"/>
    </xf>
    <xf numFmtId="38" fontId="46" fillId="0" borderId="0" xfId="9" applyFont="1" applyFill="1" applyBorder="1" applyAlignment="1">
      <alignment vertical="center"/>
    </xf>
    <xf numFmtId="0" fontId="29" fillId="0" borderId="4" xfId="0" applyFont="1" applyBorder="1"/>
    <xf numFmtId="38" fontId="29" fillId="0" borderId="4" xfId="9" applyFont="1" applyBorder="1"/>
    <xf numFmtId="0" fontId="27" fillId="0" borderId="0" xfId="0" applyFont="1" applyAlignment="1">
      <alignment vertical="center"/>
    </xf>
    <xf numFmtId="0" fontId="36" fillId="0" borderId="0" xfId="0" applyFont="1" applyAlignment="1">
      <alignment horizontal="left" vertical="top" indent="1"/>
    </xf>
    <xf numFmtId="0" fontId="48" fillId="0" borderId="0" xfId="0" applyFont="1" applyAlignment="1">
      <alignment horizontal="center"/>
    </xf>
    <xf numFmtId="0" fontId="49" fillId="0" borderId="0" xfId="0" applyFont="1"/>
    <xf numFmtId="0" fontId="16" fillId="0" borderId="0" xfId="0" applyFont="1" applyAlignment="1">
      <alignment horizontal="right"/>
    </xf>
    <xf numFmtId="0" fontId="16" fillId="0" borderId="0" xfId="0" applyFont="1" applyAlignment="1">
      <alignment horizontal="left"/>
    </xf>
    <xf numFmtId="0" fontId="49" fillId="0" borderId="0" xfId="0" applyFont="1" applyAlignment="1">
      <alignment vertical="center"/>
    </xf>
    <xf numFmtId="0" fontId="16" fillId="0" borderId="0" xfId="0" applyFont="1" applyAlignment="1">
      <alignment vertical="center"/>
    </xf>
    <xf numFmtId="0" fontId="16" fillId="0" borderId="0" xfId="0" applyFont="1" applyAlignment="1">
      <alignment wrapText="1"/>
    </xf>
    <xf numFmtId="0" fontId="49" fillId="0" borderId="0" xfId="0" applyFont="1" applyAlignment="1">
      <alignment vertical="top"/>
    </xf>
    <xf numFmtId="0" fontId="16" fillId="0" borderId="3" xfId="0" applyFont="1" applyBorder="1"/>
    <xf numFmtId="0" fontId="16" fillId="0" borderId="3" xfId="0" applyFont="1" applyBorder="1" applyAlignment="1">
      <alignment horizontal="right"/>
    </xf>
    <xf numFmtId="0" fontId="16" fillId="0" borderId="0" xfId="0" applyFont="1" applyAlignment="1">
      <alignment horizontal="center" vertical="center"/>
    </xf>
    <xf numFmtId="3" fontId="16" fillId="0" borderId="0" xfId="0" applyNumberFormat="1" applyFont="1"/>
    <xf numFmtId="3" fontId="16" fillId="0" borderId="3" xfId="0" applyNumberFormat="1" applyFont="1" applyBorder="1"/>
    <xf numFmtId="0" fontId="50" fillId="0" borderId="0" xfId="0" applyFont="1" applyAlignment="1">
      <alignment horizontal="right"/>
    </xf>
    <xf numFmtId="0" fontId="16" fillId="0" borderId="9" xfId="0" applyFont="1" applyBorder="1"/>
    <xf numFmtId="0" fontId="49" fillId="0" borderId="0" xfId="0" applyFont="1" applyAlignment="1">
      <alignment horizontal="left" vertical="top" indent="1"/>
    </xf>
    <xf numFmtId="0" fontId="51" fillId="0" borderId="0" xfId="0" applyFont="1" applyAlignment="1">
      <alignment vertical="top"/>
    </xf>
    <xf numFmtId="0" fontId="35" fillId="0" borderId="0" xfId="0" applyFont="1" applyAlignment="1">
      <alignment horizontal="center"/>
    </xf>
    <xf numFmtId="0" fontId="29" fillId="0" borderId="0" xfId="0" applyFont="1" applyAlignment="1">
      <alignment horizontal="left"/>
    </xf>
    <xf numFmtId="0" fontId="0" fillId="2" borderId="0" xfId="0" applyFill="1"/>
    <xf numFmtId="0" fontId="0" fillId="2" borderId="0" xfId="0" applyFill="1" applyAlignment="1">
      <alignment horizontal="right"/>
    </xf>
    <xf numFmtId="0" fontId="27" fillId="2" borderId="0" xfId="0" applyFont="1" applyFill="1"/>
    <xf numFmtId="0" fontId="0" fillId="2" borderId="0" xfId="0" applyFill="1" applyAlignment="1">
      <alignment horizontal="left" vertical="center"/>
    </xf>
    <xf numFmtId="0" fontId="14" fillId="2" borderId="0" xfId="0" applyFont="1" applyFill="1" applyAlignment="1">
      <alignment horizontal="center"/>
    </xf>
    <xf numFmtId="0" fontId="15" fillId="2" borderId="0" xfId="0" applyFont="1" applyFill="1"/>
    <xf numFmtId="0" fontId="13" fillId="2" borderId="0" xfId="0" applyFont="1" applyFill="1"/>
    <xf numFmtId="0" fontId="29" fillId="2" borderId="0" xfId="0" applyFont="1" applyFill="1"/>
    <xf numFmtId="0" fontId="52" fillId="2" borderId="0" xfId="0" applyFont="1" applyFill="1"/>
    <xf numFmtId="0" fontId="17" fillId="2" borderId="0" xfId="0" applyFont="1" applyFill="1" applyAlignment="1">
      <alignment horizontal="right"/>
    </xf>
    <xf numFmtId="0" fontId="17" fillId="2" borderId="0" xfId="0" applyFont="1" applyFill="1"/>
    <xf numFmtId="0" fontId="52" fillId="2" borderId="0" xfId="0" applyFont="1" applyFill="1" applyAlignment="1">
      <alignment horizontal="right"/>
    </xf>
    <xf numFmtId="0" fontId="13" fillId="2" borderId="0" xfId="0" applyFont="1" applyFill="1" applyAlignment="1">
      <alignment horizontal="left"/>
    </xf>
    <xf numFmtId="0" fontId="15" fillId="2" borderId="0" xfId="0" applyFont="1" applyFill="1" applyAlignment="1">
      <alignment vertical="center"/>
    </xf>
    <xf numFmtId="0" fontId="53" fillId="2" borderId="0" xfId="0" applyFont="1" applyFill="1"/>
    <xf numFmtId="0" fontId="37" fillId="2" borderId="0" xfId="0" applyFont="1" applyFill="1"/>
    <xf numFmtId="0" fontId="52" fillId="2" borderId="0" xfId="0" applyFont="1" applyFill="1" applyAlignment="1">
      <alignment horizontal="left" vertical="center"/>
    </xf>
    <xf numFmtId="0" fontId="52" fillId="2" borderId="0" xfId="0" applyFont="1" applyFill="1" applyAlignment="1">
      <alignment vertical="center"/>
    </xf>
    <xf numFmtId="0" fontId="17" fillId="2" borderId="0" xfId="0" applyFont="1" applyFill="1" applyAlignment="1">
      <alignment horizontal="left"/>
    </xf>
    <xf numFmtId="0" fontId="13" fillId="2" borderId="0" xfId="0" applyFont="1" applyFill="1" applyAlignment="1">
      <alignment horizontal="right"/>
    </xf>
    <xf numFmtId="0" fontId="15" fillId="2" borderId="0" xfId="0" applyFont="1" applyFill="1" applyAlignment="1">
      <alignment vertical="top"/>
    </xf>
    <xf numFmtId="0" fontId="15" fillId="2" borderId="0" xfId="0" applyFont="1" applyFill="1" applyAlignment="1">
      <alignment horizontal="left" vertical="top" indent="1"/>
    </xf>
    <xf numFmtId="0" fontId="17" fillId="2" borderId="0" xfId="0" applyFont="1" applyFill="1" applyAlignment="1">
      <alignment vertical="top"/>
    </xf>
    <xf numFmtId="0" fontId="13" fillId="2" borderId="0" xfId="0" applyFont="1" applyFill="1" applyAlignment="1">
      <alignment vertical="top"/>
    </xf>
    <xf numFmtId="0" fontId="13" fillId="2" borderId="0" xfId="0" applyFont="1" applyFill="1" applyAlignment="1">
      <alignment shrinkToFit="1"/>
    </xf>
    <xf numFmtId="0" fontId="13" fillId="2" borderId="0" xfId="0" applyFont="1" applyFill="1" applyAlignment="1">
      <alignment horizontal="left" vertical="top"/>
    </xf>
    <xf numFmtId="0" fontId="29" fillId="2" borderId="0" xfId="0" applyFont="1" applyFill="1" applyAlignment="1">
      <alignment horizontal="left" vertical="top"/>
    </xf>
    <xf numFmtId="0" fontId="36" fillId="2" borderId="0" xfId="0" applyFont="1" applyFill="1"/>
    <xf numFmtId="0" fontId="29" fillId="2" borderId="3" xfId="0" applyFont="1" applyFill="1" applyBorder="1"/>
    <xf numFmtId="0" fontId="29" fillId="2" borderId="0" xfId="0" applyFont="1" applyFill="1" applyAlignment="1">
      <alignment horizontal="right"/>
    </xf>
    <xf numFmtId="0" fontId="29" fillId="2" borderId="3" xfId="0" applyFont="1" applyFill="1" applyBorder="1" applyAlignment="1">
      <alignment horizontal="right"/>
    </xf>
    <xf numFmtId="0" fontId="40" fillId="2" borderId="0" xfId="0" applyFont="1" applyFill="1"/>
    <xf numFmtId="0" fontId="29" fillId="2" borderId="0" xfId="0" applyFont="1" applyFill="1" applyAlignment="1">
      <alignment horizontal="center" vertical="center"/>
    </xf>
    <xf numFmtId="0" fontId="0" fillId="0" borderId="0" xfId="0" applyAlignment="1">
      <alignment horizontal="center" vertical="top"/>
    </xf>
    <xf numFmtId="0" fontId="30" fillId="0" borderId="0" xfId="0" quotePrefix="1" applyFont="1"/>
    <xf numFmtId="0" fontId="54" fillId="0" borderId="0" xfId="0" applyFont="1"/>
    <xf numFmtId="3" fontId="16" fillId="0" borderId="0" xfId="0" applyNumberFormat="1" applyFont="1" applyAlignment="1">
      <alignment horizontal="right"/>
    </xf>
    <xf numFmtId="3" fontId="16" fillId="0" borderId="3" xfId="0" applyNumberFormat="1" applyFont="1" applyBorder="1" applyAlignment="1">
      <alignment horizontal="right"/>
    </xf>
    <xf numFmtId="178" fontId="13" fillId="0" borderId="0" xfId="0" applyNumberFormat="1" applyFont="1"/>
    <xf numFmtId="38" fontId="13" fillId="0" borderId="0" xfId="0" applyNumberFormat="1" applyFont="1"/>
    <xf numFmtId="0" fontId="13" fillId="0" borderId="6" xfId="0" applyFont="1" applyBorder="1" applyAlignment="1">
      <alignment vertical="center"/>
    </xf>
    <xf numFmtId="0" fontId="13" fillId="0" borderId="2" xfId="0" applyFont="1" applyBorder="1" applyAlignment="1">
      <alignment vertical="center"/>
    </xf>
    <xf numFmtId="0" fontId="13" fillId="0" borderId="7" xfId="0" applyFont="1" applyBorder="1" applyAlignment="1">
      <alignment vertical="center"/>
    </xf>
    <xf numFmtId="38" fontId="13" fillId="0" borderId="2" xfId="9" applyFont="1" applyBorder="1" applyAlignment="1">
      <alignment vertical="center"/>
    </xf>
    <xf numFmtId="38" fontId="13" fillId="0" borderId="7" xfId="9" applyFont="1" applyBorder="1" applyAlignment="1">
      <alignment vertical="center"/>
    </xf>
    <xf numFmtId="38" fontId="13" fillId="0" borderId="6" xfId="9" applyFont="1" applyBorder="1" applyAlignment="1">
      <alignment vertical="center"/>
    </xf>
    <xf numFmtId="0" fontId="13" fillId="0" borderId="6" xfId="0" applyFont="1" applyBorder="1"/>
    <xf numFmtId="0" fontId="27" fillId="0" borderId="0" xfId="0" applyFont="1" applyAlignment="1">
      <alignment horizontal="center" vertical="center"/>
    </xf>
    <xf numFmtId="0" fontId="13" fillId="0" borderId="0" xfId="0" applyFont="1" applyAlignment="1">
      <alignment horizontal="left"/>
    </xf>
    <xf numFmtId="0" fontId="29" fillId="0" borderId="0" xfId="0" applyFont="1" applyAlignment="1"/>
    <xf numFmtId="0" fontId="15" fillId="0" borderId="0" xfId="0" applyFont="1" applyAlignment="1">
      <alignment horizontal="right"/>
    </xf>
    <xf numFmtId="0" fontId="13" fillId="0" borderId="0" xfId="0" applyFont="1" applyAlignment="1">
      <alignment horizontal="left"/>
    </xf>
    <xf numFmtId="180" fontId="13" fillId="0" borderId="0" xfId="0" applyNumberFormat="1" applyFont="1" applyAlignment="1">
      <alignment horizontal="left"/>
    </xf>
    <xf numFmtId="38" fontId="13" fillId="0" borderId="0" xfId="9" applyFont="1" applyFill="1" applyAlignment="1">
      <alignment horizontal="right"/>
    </xf>
    <xf numFmtId="0" fontId="14" fillId="0" borderId="0" xfId="0" applyFont="1" applyAlignment="1">
      <alignment horizontal="center"/>
    </xf>
    <xf numFmtId="0" fontId="13" fillId="0" borderId="0" xfId="0" applyFont="1" applyAlignment="1">
      <alignment horizontal="left"/>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pplyAlignment="1"/>
    <xf numFmtId="38" fontId="0" fillId="0" borderId="0" xfId="9" applyFont="1" applyFill="1"/>
    <xf numFmtId="38" fontId="13" fillId="0" borderId="0" xfId="9" applyFont="1" applyFill="1"/>
    <xf numFmtId="38" fontId="55" fillId="0" borderId="0" xfId="9" applyFont="1" applyFill="1" applyAlignment="1">
      <alignment horizontal="right"/>
    </xf>
    <xf numFmtId="38" fontId="13" fillId="0" borderId="0" xfId="9" applyFont="1" applyFill="1" applyAlignment="1"/>
    <xf numFmtId="38" fontId="16" fillId="0" borderId="0" xfId="9" applyFont="1" applyFill="1"/>
    <xf numFmtId="38" fontId="13" fillId="0" borderId="0" xfId="9" applyFont="1" applyFill="1" applyAlignment="1">
      <alignment horizontal="center"/>
    </xf>
    <xf numFmtId="38" fontId="56" fillId="0" borderId="0" xfId="9" applyFont="1" applyFill="1"/>
    <xf numFmtId="38" fontId="57" fillId="0" borderId="0" xfId="9" applyFont="1" applyFill="1"/>
    <xf numFmtId="38" fontId="56" fillId="0" borderId="0" xfId="9" applyFont="1" applyFill="1" applyAlignment="1">
      <alignment horizontal="right"/>
    </xf>
    <xf numFmtId="38" fontId="58" fillId="0" borderId="0" xfId="9" applyFont="1" applyFill="1"/>
    <xf numFmtId="0" fontId="13" fillId="0" borderId="8" xfId="0" applyFont="1" applyBorder="1"/>
    <xf numFmtId="0" fontId="59" fillId="0" borderId="0" xfId="0" applyFont="1"/>
    <xf numFmtId="0" fontId="13" fillId="0" borderId="0" xfId="0" applyFont="1" applyAlignment="1">
      <alignment horizontal="left"/>
    </xf>
    <xf numFmtId="180" fontId="13" fillId="3" borderId="9" xfId="0" applyNumberFormat="1" applyFont="1" applyFill="1" applyBorder="1" applyAlignment="1">
      <alignment horizontal="right"/>
    </xf>
    <xf numFmtId="180" fontId="13" fillId="0" borderId="0" xfId="0" applyNumberFormat="1" applyFont="1" applyAlignment="1">
      <alignment horizontal="right"/>
    </xf>
    <xf numFmtId="180" fontId="24" fillId="0" borderId="0" xfId="0" applyNumberFormat="1" applyFont="1" applyAlignment="1">
      <alignment horizontal="right"/>
    </xf>
    <xf numFmtId="180" fontId="13" fillId="0" borderId="9" xfId="0" applyNumberFormat="1" applyFont="1" applyBorder="1" applyAlignment="1">
      <alignment horizontal="right"/>
    </xf>
    <xf numFmtId="180" fontId="13" fillId="0" borderId="8" xfId="0" applyNumberFormat="1" applyFont="1" applyBorder="1" applyAlignment="1">
      <alignment horizontal="right"/>
    </xf>
    <xf numFmtId="180" fontId="24" fillId="0" borderId="8" xfId="0" applyNumberFormat="1" applyFont="1" applyBorder="1" applyAlignment="1">
      <alignment horizontal="right"/>
    </xf>
    <xf numFmtId="38" fontId="13" fillId="0" borderId="5" xfId="9" applyFont="1" applyBorder="1" applyAlignment="1">
      <alignment horizontal="right" vertical="center"/>
    </xf>
    <xf numFmtId="0" fontId="15" fillId="0" borderId="0" xfId="0" applyFont="1" applyAlignment="1">
      <alignment horizontal="left"/>
    </xf>
    <xf numFmtId="0" fontId="13" fillId="0" borderId="5" xfId="0" applyFont="1" applyBorder="1" applyAlignment="1">
      <alignment horizontal="center" vertical="center"/>
    </xf>
    <xf numFmtId="38" fontId="13" fillId="0" borderId="5" xfId="9" applyFont="1" applyFill="1" applyBorder="1" applyAlignment="1">
      <alignment horizontal="right" vertical="center"/>
    </xf>
    <xf numFmtId="38" fontId="13" fillId="3" borderId="5" xfId="9" applyFont="1" applyFill="1" applyBorder="1" applyAlignment="1">
      <alignment horizontal="righ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38" fontId="13" fillId="0" borderId="5" xfId="0" applyNumberFormat="1"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38" fontId="13" fillId="2" borderId="5" xfId="9" applyFont="1" applyFill="1" applyBorder="1" applyAlignment="1">
      <alignment horizontal="right" vertical="center"/>
    </xf>
    <xf numFmtId="38" fontId="13" fillId="3" borderId="6" xfId="9" applyFont="1" applyFill="1" applyBorder="1" applyAlignment="1">
      <alignment horizontal="right" vertical="center" wrapText="1"/>
    </xf>
    <xf numFmtId="38" fontId="13" fillId="3" borderId="7" xfId="9" applyFont="1" applyFill="1" applyBorder="1" applyAlignment="1">
      <alignment horizontal="right" vertical="center"/>
    </xf>
    <xf numFmtId="38" fontId="13" fillId="0" borderId="0" xfId="9" applyFont="1" applyAlignment="1"/>
    <xf numFmtId="38" fontId="13" fillId="0" borderId="0" xfId="9" applyFont="1" applyFill="1" applyAlignment="1">
      <alignment horizontal="right"/>
    </xf>
    <xf numFmtId="38" fontId="13" fillId="0" borderId="4" xfId="9" applyFont="1" applyFill="1" applyBorder="1" applyAlignment="1">
      <alignment horizontal="right"/>
    </xf>
    <xf numFmtId="0" fontId="0" fillId="0" borderId="0" xfId="0" applyFont="1" applyAlignment="1">
      <alignment horizontal="left"/>
    </xf>
    <xf numFmtId="0" fontId="14" fillId="0" borderId="0" xfId="0" applyFont="1" applyAlignment="1">
      <alignment horizontal="center"/>
    </xf>
    <xf numFmtId="0" fontId="15" fillId="0" borderId="0" xfId="0" applyFont="1" applyAlignment="1">
      <alignment horizontal="left" vertical="center" wrapText="1"/>
    </xf>
    <xf numFmtId="0" fontId="18" fillId="0" borderId="0" xfId="0" applyFont="1" applyAlignment="1">
      <alignment horizontal="left" wrapText="1"/>
    </xf>
    <xf numFmtId="0" fontId="18" fillId="0" borderId="0" xfId="0" applyFont="1" applyAlignment="1">
      <alignment horizontal="left" indent="1"/>
    </xf>
    <xf numFmtId="180" fontId="13" fillId="0" borderId="0" xfId="9" applyNumberFormat="1" applyFont="1" applyFill="1" applyAlignment="1">
      <alignment horizontal="right"/>
    </xf>
    <xf numFmtId="180" fontId="13" fillId="0" borderId="8" xfId="9" applyNumberFormat="1" applyFont="1" applyFill="1" applyBorder="1" applyAlignment="1">
      <alignment horizontal="right"/>
    </xf>
    <xf numFmtId="180" fontId="13" fillId="3" borderId="8" xfId="0" applyNumberFormat="1" applyFont="1" applyFill="1" applyBorder="1"/>
    <xf numFmtId="180" fontId="24" fillId="3" borderId="8" xfId="0" applyNumberFormat="1" applyFont="1" applyFill="1" applyBorder="1"/>
    <xf numFmtId="176" fontId="13" fillId="0" borderId="9" xfId="9" applyNumberFormat="1" applyFont="1" applyFill="1" applyBorder="1" applyAlignment="1"/>
    <xf numFmtId="176" fontId="13" fillId="0" borderId="8" xfId="9" applyNumberFormat="1" applyFont="1" applyFill="1" applyBorder="1" applyAlignment="1"/>
    <xf numFmtId="176" fontId="13" fillId="0" borderId="0" xfId="9" applyNumberFormat="1" applyFont="1" applyFill="1" applyAlignment="1"/>
    <xf numFmtId="176" fontId="13" fillId="0" borderId="0" xfId="9" applyNumberFormat="1" applyFont="1" applyFill="1" applyBorder="1" applyAlignment="1"/>
    <xf numFmtId="0" fontId="13" fillId="0" borderId="5" xfId="0" applyFont="1" applyBorder="1" applyAlignment="1">
      <alignment horizontal="left" vertical="center"/>
    </xf>
    <xf numFmtId="0" fontId="13" fillId="0" borderId="0" xfId="0" applyFont="1" applyAlignment="1">
      <alignment horizontal="left"/>
    </xf>
    <xf numFmtId="0" fontId="16"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vertical="center"/>
    </xf>
    <xf numFmtId="0" fontId="13" fillId="0" borderId="0" xfId="0" applyFont="1" applyAlignment="1">
      <alignment horizontal="left" vertical="center"/>
    </xf>
    <xf numFmtId="38" fontId="13" fillId="0" borderId="0" xfId="9" applyFont="1" applyBorder="1" applyAlignment="1">
      <alignment horizontal="right" vertical="center"/>
    </xf>
    <xf numFmtId="0" fontId="13" fillId="0" borderId="0" xfId="0" applyFont="1" applyAlignment="1">
      <alignment horizontal="center" vertical="center"/>
    </xf>
    <xf numFmtId="38" fontId="13" fillId="0" borderId="3" xfId="9" applyFont="1" applyFill="1" applyBorder="1" applyAlignment="1">
      <alignment horizontal="right"/>
    </xf>
    <xf numFmtId="0" fontId="13" fillId="0" borderId="0" xfId="0" applyFont="1" applyAlignment="1">
      <alignment horizontal="center"/>
    </xf>
    <xf numFmtId="0" fontId="13" fillId="0" borderId="4" xfId="0" applyFont="1" applyBorder="1" applyAlignment="1">
      <alignment shrinkToFit="1"/>
    </xf>
    <xf numFmtId="0" fontId="13" fillId="0" borderId="6"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 xfId="0" applyFont="1" applyBorder="1" applyAlignment="1">
      <alignment horizontal="center"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left"/>
    </xf>
    <xf numFmtId="0" fontId="16" fillId="0" borderId="5" xfId="0" applyFont="1" applyBorder="1" applyAlignment="1">
      <alignment horizontal="center" vertical="center"/>
    </xf>
    <xf numFmtId="38" fontId="16" fillId="0" borderId="5" xfId="9" applyFont="1" applyBorder="1" applyAlignment="1">
      <alignment horizontal="right" vertical="center"/>
    </xf>
    <xf numFmtId="0" fontId="16" fillId="0" borderId="5" xfId="0" applyFont="1" applyBorder="1" applyAlignment="1">
      <alignment horizontal="left" vertical="center"/>
    </xf>
    <xf numFmtId="38" fontId="16" fillId="0" borderId="6" xfId="9" applyFont="1" applyBorder="1" applyAlignment="1">
      <alignment horizontal="right" vertical="center"/>
    </xf>
    <xf numFmtId="38" fontId="16" fillId="0" borderId="7" xfId="9" applyFont="1" applyBorder="1" applyAlignment="1">
      <alignment horizontal="right" vertical="center"/>
    </xf>
    <xf numFmtId="38" fontId="16" fillId="0" borderId="6" xfId="9" applyFont="1" applyFill="1" applyBorder="1" applyAlignment="1">
      <alignment horizontal="right" vertical="center"/>
    </xf>
    <xf numFmtId="38" fontId="16" fillId="0" borderId="7" xfId="9" applyFont="1" applyFill="1" applyBorder="1" applyAlignment="1">
      <alignment horizontal="right" vertical="center"/>
    </xf>
    <xf numFmtId="38" fontId="16" fillId="0" borderId="5" xfId="9" applyFont="1" applyFill="1" applyBorder="1" applyAlignment="1">
      <alignment horizontal="right" vertical="center"/>
    </xf>
    <xf numFmtId="0" fontId="48" fillId="0" borderId="0" xfId="0" applyFont="1" applyAlignment="1">
      <alignment horizontal="center"/>
    </xf>
    <xf numFmtId="0" fontId="29" fillId="0" borderId="5" xfId="0" applyFont="1" applyBorder="1" applyAlignment="1">
      <alignment horizontal="left" vertical="center"/>
    </xf>
    <xf numFmtId="38" fontId="29" fillId="0" borderId="5" xfId="9" applyFont="1" applyBorder="1" applyAlignment="1">
      <alignment horizontal="right" vertical="center"/>
    </xf>
    <xf numFmtId="38" fontId="29" fillId="2" borderId="5" xfId="9" applyFont="1" applyFill="1" applyBorder="1" applyAlignment="1">
      <alignment horizontal="right" vertical="center"/>
    </xf>
    <xf numFmtId="38" fontId="29" fillId="0" borderId="0" xfId="9" applyFont="1" applyFill="1" applyAlignment="1">
      <alignment horizontal="right"/>
    </xf>
    <xf numFmtId="38" fontId="29" fillId="0" borderId="4" xfId="9" applyFont="1" applyFill="1" applyBorder="1" applyAlignment="1">
      <alignment horizontal="right"/>
    </xf>
    <xf numFmtId="38" fontId="29" fillId="0" borderId="3" xfId="9" applyFont="1" applyFill="1" applyBorder="1" applyAlignment="1">
      <alignment horizontal="right"/>
    </xf>
    <xf numFmtId="0" fontId="29" fillId="0" borderId="4" xfId="0" applyFont="1" applyBorder="1" applyAlignment="1">
      <alignment shrinkToFit="1"/>
    </xf>
    <xf numFmtId="0" fontId="29" fillId="0" borderId="5" xfId="0" applyFont="1" applyBorder="1" applyAlignment="1">
      <alignment horizontal="center" vertical="center"/>
    </xf>
    <xf numFmtId="38" fontId="29" fillId="0" borderId="5" xfId="9" applyFont="1" applyFill="1" applyBorder="1" applyAlignment="1">
      <alignment horizontal="right" vertical="center"/>
    </xf>
    <xf numFmtId="0" fontId="29" fillId="0" borderId="5" xfId="0" applyFont="1" applyBorder="1" applyAlignment="1">
      <alignmen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xf>
    <xf numFmtId="0" fontId="29" fillId="0" borderId="0" xfId="0" applyFont="1" applyAlignment="1">
      <alignment horizont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35" fillId="0" borderId="0" xfId="0" applyFont="1" applyAlignment="1">
      <alignment horizontal="center"/>
    </xf>
    <xf numFmtId="0" fontId="37" fillId="0" borderId="0" xfId="0" applyFont="1" applyAlignment="1">
      <alignment horizontal="left" vertical="center" wrapText="1"/>
    </xf>
    <xf numFmtId="0" fontId="39" fillId="0" borderId="0" xfId="0" applyFont="1" applyAlignment="1">
      <alignment horizontal="center"/>
    </xf>
    <xf numFmtId="38" fontId="29" fillId="0" borderId="3" xfId="9" applyFont="1" applyBorder="1" applyAlignment="1">
      <alignment horizontal="right"/>
    </xf>
    <xf numFmtId="38" fontId="29" fillId="0" borderId="6" xfId="9" applyFont="1" applyFill="1" applyBorder="1" applyAlignment="1">
      <alignment horizontal="right" vertical="center"/>
    </xf>
    <xf numFmtId="38" fontId="29" fillId="0" borderId="7" xfId="9" applyFont="1" applyFill="1" applyBorder="1" applyAlignment="1">
      <alignment horizontal="right" vertical="center"/>
    </xf>
    <xf numFmtId="0" fontId="29" fillId="0" borderId="0" xfId="0" applyFont="1" applyAlignment="1">
      <alignment horizontal="left" vertical="center" shrinkToFit="1"/>
    </xf>
    <xf numFmtId="0" fontId="30" fillId="0" borderId="0" xfId="0" applyFont="1" applyAlignment="1">
      <alignment horizontal="left"/>
    </xf>
    <xf numFmtId="0" fontId="30" fillId="0" borderId="0" xfId="0" applyFont="1" applyAlignment="1">
      <alignment horizontal="center"/>
    </xf>
    <xf numFmtId="0" fontId="16" fillId="0" borderId="0" xfId="0" applyFont="1" applyAlignment="1">
      <alignment horizontal="left" wrapText="1"/>
    </xf>
    <xf numFmtId="0" fontId="38" fillId="0" borderId="0" xfId="0" applyFont="1" applyAlignment="1">
      <alignment horizontal="left" vertical="center" shrinkToFit="1"/>
    </xf>
    <xf numFmtId="0" fontId="29" fillId="0" borderId="0" xfId="0" applyFont="1" applyAlignment="1">
      <alignment horizontal="left" wrapText="1"/>
    </xf>
    <xf numFmtId="38" fontId="29" fillId="0" borderId="6" xfId="9" applyFont="1" applyBorder="1" applyAlignment="1">
      <alignment horizontal="right" vertical="center"/>
    </xf>
    <xf numFmtId="38" fontId="29" fillId="0" borderId="7" xfId="9" applyFont="1" applyBorder="1" applyAlignment="1">
      <alignment horizontal="right" vertical="center"/>
    </xf>
    <xf numFmtId="0" fontId="14" fillId="2" borderId="0" xfId="0" applyFont="1" applyFill="1" applyAlignment="1">
      <alignment horizontal="center"/>
    </xf>
    <xf numFmtId="0" fontId="13" fillId="2" borderId="0" xfId="0" applyFont="1" applyFill="1" applyAlignment="1">
      <alignment horizontal="left"/>
    </xf>
    <xf numFmtId="0" fontId="17" fillId="2" borderId="0" xfId="0" applyFont="1" applyFill="1" applyAlignment="1">
      <alignment horizontal="left"/>
    </xf>
    <xf numFmtId="0" fontId="53" fillId="2" borderId="0" xfId="0" applyFont="1" applyFill="1" applyAlignment="1">
      <alignment horizontal="left" vertical="center" wrapText="1"/>
    </xf>
    <xf numFmtId="0" fontId="13" fillId="2" borderId="5" xfId="0" applyFont="1" applyFill="1" applyBorder="1" applyAlignment="1">
      <alignment horizontal="center" vertical="center"/>
    </xf>
    <xf numFmtId="0" fontId="13" fillId="2" borderId="5" xfId="0" applyFont="1" applyFill="1" applyBorder="1" applyAlignment="1">
      <alignment horizontal="left" vertical="center"/>
    </xf>
    <xf numFmtId="38" fontId="29" fillId="2" borderId="0" xfId="9" applyFont="1" applyFill="1" applyAlignment="1">
      <alignment horizontal="right"/>
    </xf>
    <xf numFmtId="38" fontId="29" fillId="2" borderId="4" xfId="9" applyFont="1" applyFill="1" applyBorder="1" applyAlignment="1">
      <alignment horizontal="right"/>
    </xf>
    <xf numFmtId="38" fontId="29" fillId="2" borderId="3" xfId="9" applyFont="1" applyFill="1" applyBorder="1" applyAlignment="1">
      <alignment horizontal="right"/>
    </xf>
    <xf numFmtId="0" fontId="13" fillId="2" borderId="0" xfId="0" applyFont="1" applyFill="1" applyAlignment="1">
      <alignment horizontal="center"/>
    </xf>
    <xf numFmtId="0" fontId="29" fillId="2" borderId="4" xfId="0" applyFont="1" applyFill="1" applyBorder="1" applyAlignment="1">
      <alignment shrinkToFit="1"/>
    </xf>
    <xf numFmtId="0" fontId="29" fillId="2" borderId="5" xfId="0" applyFont="1" applyFill="1" applyBorder="1" applyAlignment="1">
      <alignment horizontal="center" vertical="center"/>
    </xf>
    <xf numFmtId="0" fontId="29" fillId="2" borderId="5" xfId="0" applyFont="1" applyFill="1" applyBorder="1" applyAlignment="1">
      <alignment horizontal="left"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6" xfId="0" applyFont="1" applyFill="1" applyBorder="1" applyAlignment="1">
      <alignment horizontal="left" vertical="center"/>
    </xf>
    <xf numFmtId="0" fontId="29" fillId="2" borderId="7" xfId="0" applyFont="1" applyFill="1" applyBorder="1" applyAlignment="1">
      <alignment horizontal="left" vertical="center"/>
    </xf>
    <xf numFmtId="0" fontId="29" fillId="2" borderId="6" xfId="0" applyFont="1" applyFill="1" applyBorder="1" applyAlignment="1">
      <alignment horizontal="left" vertical="center" shrinkToFit="1"/>
    </xf>
    <xf numFmtId="0" fontId="29" fillId="2" borderId="7" xfId="0" applyFont="1" applyFill="1" applyBorder="1" applyAlignment="1">
      <alignment horizontal="left" vertical="center" shrinkToFit="1"/>
    </xf>
    <xf numFmtId="0" fontId="29" fillId="2" borderId="0" xfId="0" applyFont="1" applyFill="1" applyAlignment="1">
      <alignment horizontal="left"/>
    </xf>
    <xf numFmtId="0" fontId="29" fillId="2" borderId="0" xfId="0" applyFont="1" applyFill="1" applyAlignment="1">
      <alignment horizontal="center"/>
    </xf>
    <xf numFmtId="0" fontId="29" fillId="2" borderId="10"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3" fillId="0" borderId="9" xfId="0" applyFont="1" applyBorder="1" applyAlignment="1">
      <alignment horizontal="right"/>
    </xf>
    <xf numFmtId="38" fontId="13" fillId="0" borderId="6" xfId="9" applyFont="1" applyBorder="1" applyAlignment="1">
      <alignment horizontal="right" vertical="center"/>
    </xf>
    <xf numFmtId="38" fontId="13" fillId="0" borderId="7" xfId="9" applyFont="1" applyBorder="1" applyAlignment="1">
      <alignment horizontal="right" vertical="center"/>
    </xf>
    <xf numFmtId="38" fontId="13" fillId="0" borderId="8" xfId="0" applyNumberFormat="1" applyFont="1" applyBorder="1" applyAlignment="1">
      <alignment horizontal="right"/>
    </xf>
    <xf numFmtId="0" fontId="13" fillId="0" borderId="8" xfId="0" applyFont="1" applyBorder="1" applyAlignment="1">
      <alignment horizontal="right"/>
    </xf>
    <xf numFmtId="38" fontId="13" fillId="0" borderId="6" xfId="9" applyFont="1" applyFill="1" applyBorder="1" applyAlignment="1">
      <alignment horizontal="right" vertical="center"/>
    </xf>
    <xf numFmtId="38" fontId="13" fillId="0" borderId="7" xfId="9" applyFont="1" applyFill="1" applyBorder="1" applyAlignment="1">
      <alignment horizontal="right" vertical="center"/>
    </xf>
    <xf numFmtId="180" fontId="13" fillId="0" borderId="8" xfId="0" applyNumberFormat="1" applyFont="1" applyBorder="1"/>
    <xf numFmtId="180" fontId="24" fillId="0" borderId="8" xfId="0" applyNumberFormat="1" applyFont="1" applyBorder="1"/>
    <xf numFmtId="0" fontId="29" fillId="0" borderId="6" xfId="0" applyFont="1" applyBorder="1" applyAlignment="1">
      <alignment horizontal="left" vertical="center" shrinkToFit="1"/>
    </xf>
    <xf numFmtId="0" fontId="29" fillId="0" borderId="7" xfId="0" applyFont="1" applyBorder="1" applyAlignment="1">
      <alignment horizontal="left" vertical="center" shrinkToFit="1"/>
    </xf>
    <xf numFmtId="0" fontId="13" fillId="0" borderId="12" xfId="0" applyFont="1" applyBorder="1" applyAlignment="1">
      <alignment horizontal="left"/>
    </xf>
    <xf numFmtId="176" fontId="13" fillId="3" borderId="0" xfId="9" applyNumberFormat="1" applyFont="1" applyFill="1" applyAlignment="1"/>
    <xf numFmtId="176" fontId="13" fillId="3" borderId="8" xfId="9" applyNumberFormat="1" applyFont="1" applyFill="1" applyBorder="1" applyAlignment="1"/>
    <xf numFmtId="176" fontId="13" fillId="3" borderId="9" xfId="9" applyNumberFormat="1" applyFont="1" applyFill="1" applyBorder="1" applyAlignment="1"/>
    <xf numFmtId="176" fontId="13" fillId="3" borderId="0" xfId="9" applyNumberFormat="1" applyFont="1" applyFill="1" applyBorder="1" applyAlignment="1"/>
  </cellXfs>
  <cellStyles count="13">
    <cellStyle name="Calc Currency (0)" xfId="1" xr:uid="{00000000-0005-0000-0000-000000000000}"/>
    <cellStyle name="entry" xfId="2" xr:uid="{00000000-0005-0000-0000-000002000000}"/>
    <cellStyle name="Header1" xfId="3" xr:uid="{00000000-0005-0000-0000-000003000000}"/>
    <cellStyle name="Header2" xfId="4" xr:uid="{00000000-0005-0000-0000-000004000000}"/>
    <cellStyle name="price" xfId="5" xr:uid="{00000000-0005-0000-0000-000006000000}"/>
    <cellStyle name="revised" xfId="6" xr:uid="{00000000-0005-0000-0000-000007000000}"/>
    <cellStyle name="section" xfId="7" xr:uid="{00000000-0005-0000-0000-000008000000}"/>
    <cellStyle name="title" xfId="8" xr:uid="{00000000-0005-0000-0000-000009000000}"/>
    <cellStyle name="桁区切り" xfId="9" builtinId="6"/>
    <cellStyle name="標準" xfId="0" builtinId="0"/>
    <cellStyle name="標準 2" xfId="10" xr:uid="{00000000-0005-0000-0000-00000A000000}"/>
    <cellStyle name="標準 3" xfId="11" xr:uid="{00000000-0005-0000-0000-00000B000000}"/>
    <cellStyle name="標準 4"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349886</xdr:colOff>
      <xdr:row>28</xdr:row>
      <xdr:rowOff>125730</xdr:rowOff>
    </xdr:from>
    <xdr:to>
      <xdr:col>2</xdr:col>
      <xdr:colOff>532428</xdr:colOff>
      <xdr:row>32</xdr:row>
      <xdr:rowOff>64332</xdr:rowOff>
    </xdr:to>
    <xdr:sp macro="" textlink="">
      <xdr:nvSpPr>
        <xdr:cNvPr id="3" name="テキスト ボックス 2">
          <a:extLst>
            <a:ext uri="{FF2B5EF4-FFF2-40B4-BE49-F238E27FC236}">
              <a16:creationId xmlns:a16="http://schemas.microsoft.com/office/drawing/2014/main" id="{A69A3C9F-8AAE-401E-B2AA-4814B5F37BDD}"/>
            </a:ext>
          </a:extLst>
        </xdr:cNvPr>
        <xdr:cNvSpPr txBox="1"/>
      </xdr:nvSpPr>
      <xdr:spPr>
        <a:xfrm>
          <a:off x="1816736" y="5402580"/>
          <a:ext cx="182542" cy="6244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7</xdr:col>
      <xdr:colOff>904875</xdr:colOff>
      <xdr:row>172</xdr:row>
      <xdr:rowOff>19050</xdr:rowOff>
    </xdr:from>
    <xdr:to>
      <xdr:col>8</xdr:col>
      <xdr:colOff>0</xdr:colOff>
      <xdr:row>181</xdr:row>
      <xdr:rowOff>0</xdr:rowOff>
    </xdr:to>
    <xdr:sp macro="" textlink="">
      <xdr:nvSpPr>
        <xdr:cNvPr id="79353" name="右中かっこ 1">
          <a:extLst>
            <a:ext uri="{FF2B5EF4-FFF2-40B4-BE49-F238E27FC236}">
              <a16:creationId xmlns:a16="http://schemas.microsoft.com/office/drawing/2014/main" id="{B4DB882C-ED55-42D0-A4A6-F51B452F4B09}"/>
            </a:ext>
          </a:extLst>
        </xdr:cNvPr>
        <xdr:cNvSpPr>
          <a:spLocks/>
        </xdr:cNvSpPr>
      </xdr:nvSpPr>
      <xdr:spPr bwMode="auto">
        <a:xfrm>
          <a:off x="6048375" y="31203900"/>
          <a:ext cx="190500" cy="1714500"/>
        </a:xfrm>
        <a:prstGeom prst="rightBrace">
          <a:avLst>
            <a:gd name="adj1" fmla="val 9583"/>
            <a:gd name="adj2" fmla="val 54796"/>
          </a:avLst>
        </a:prstGeom>
        <a:solidFill>
          <a:srgbClr val="FFFFFF"/>
        </a:solidFill>
        <a:ln w="9525" algn="ctr">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76200</xdr:colOff>
      <xdr:row>96</xdr:row>
      <xdr:rowOff>85725</xdr:rowOff>
    </xdr:from>
    <xdr:to>
      <xdr:col>11</xdr:col>
      <xdr:colOff>333375</xdr:colOff>
      <xdr:row>104</xdr:row>
      <xdr:rowOff>114300</xdr:rowOff>
    </xdr:to>
    <xdr:sp macro="" textlink="">
      <xdr:nvSpPr>
        <xdr:cNvPr id="2" name="右中かっこ 2">
          <a:extLst>
            <a:ext uri="{FF2B5EF4-FFF2-40B4-BE49-F238E27FC236}">
              <a16:creationId xmlns:a16="http://schemas.microsoft.com/office/drawing/2014/main" id="{0C5347FE-3672-4F39-9250-80602CDC7915}"/>
            </a:ext>
          </a:extLst>
        </xdr:cNvPr>
        <xdr:cNvSpPr>
          <a:spLocks/>
        </xdr:cNvSpPr>
      </xdr:nvSpPr>
      <xdr:spPr bwMode="auto">
        <a:xfrm>
          <a:off x="6486525" y="1543050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108</xdr:row>
      <xdr:rowOff>66675</xdr:rowOff>
    </xdr:from>
    <xdr:to>
      <xdr:col>11</xdr:col>
      <xdr:colOff>161925</xdr:colOff>
      <xdr:row>115</xdr:row>
      <xdr:rowOff>9525</xdr:rowOff>
    </xdr:to>
    <xdr:sp macro="" textlink="">
      <xdr:nvSpPr>
        <xdr:cNvPr id="3" name="右中かっこ 3">
          <a:extLst>
            <a:ext uri="{FF2B5EF4-FFF2-40B4-BE49-F238E27FC236}">
              <a16:creationId xmlns:a16="http://schemas.microsoft.com/office/drawing/2014/main" id="{EE33D82D-43A2-40A7-97A0-E12AC25D53AA}"/>
            </a:ext>
          </a:extLst>
        </xdr:cNvPr>
        <xdr:cNvSpPr>
          <a:spLocks/>
        </xdr:cNvSpPr>
      </xdr:nvSpPr>
      <xdr:spPr bwMode="auto">
        <a:xfrm>
          <a:off x="6315075" y="1723072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342900</xdr:colOff>
      <xdr:row>64</xdr:row>
      <xdr:rowOff>9525</xdr:rowOff>
    </xdr:from>
    <xdr:to>
      <xdr:col>10</xdr:col>
      <xdr:colOff>600075</xdr:colOff>
      <xdr:row>73</xdr:row>
      <xdr:rowOff>152400</xdr:rowOff>
    </xdr:to>
    <xdr:sp macro="" textlink="">
      <xdr:nvSpPr>
        <xdr:cNvPr id="4" name="右中かっこ 2">
          <a:extLst>
            <a:ext uri="{FF2B5EF4-FFF2-40B4-BE49-F238E27FC236}">
              <a16:creationId xmlns:a16="http://schemas.microsoft.com/office/drawing/2014/main" id="{4C749D19-9553-46C7-B6CF-F03D416D733D}"/>
            </a:ext>
          </a:extLst>
        </xdr:cNvPr>
        <xdr:cNvSpPr>
          <a:spLocks/>
        </xdr:cNvSpPr>
      </xdr:nvSpPr>
      <xdr:spPr bwMode="auto">
        <a:xfrm>
          <a:off x="6105525" y="10648950"/>
          <a:ext cx="257175" cy="1323975"/>
        </a:xfrm>
        <a:prstGeom prst="rightBrace">
          <a:avLst>
            <a:gd name="adj1" fmla="val 8342"/>
            <a:gd name="adj2" fmla="val 46398"/>
          </a:avLst>
        </a:prstGeom>
        <a:solidFill>
          <a:srgbClr val="FFFFFF"/>
        </a:solidFill>
        <a:ln w="9525" algn="ctr">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228600</xdr:colOff>
      <xdr:row>79</xdr:row>
      <xdr:rowOff>47625</xdr:rowOff>
    </xdr:to>
    <xdr:sp macro="" textlink="">
      <xdr:nvSpPr>
        <xdr:cNvPr id="2" name="右中かっこ 1">
          <a:extLst>
            <a:ext uri="{FF2B5EF4-FFF2-40B4-BE49-F238E27FC236}">
              <a16:creationId xmlns:a16="http://schemas.microsoft.com/office/drawing/2014/main" id="{AF2EB974-FF57-4786-81A6-D4B9140BCA2A}"/>
            </a:ext>
          </a:extLst>
        </xdr:cNvPr>
        <xdr:cNvSpPr>
          <a:spLocks/>
        </xdr:cNvSpPr>
      </xdr:nvSpPr>
      <xdr:spPr bwMode="auto">
        <a:xfrm>
          <a:off x="6438900" y="119157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23018EA5-44C8-4C5B-82EC-BECBD172A93B}"/>
            </a:ext>
          </a:extLst>
        </xdr:cNvPr>
        <xdr:cNvSpPr>
          <a:spLocks/>
        </xdr:cNvSpPr>
      </xdr:nvSpPr>
      <xdr:spPr bwMode="auto">
        <a:xfrm>
          <a:off x="6486525" y="167068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D1C8B131-04D9-48AE-9D3A-CB380C3BFFF7}"/>
            </a:ext>
          </a:extLst>
        </xdr:cNvPr>
        <xdr:cNvSpPr>
          <a:spLocks/>
        </xdr:cNvSpPr>
      </xdr:nvSpPr>
      <xdr:spPr bwMode="auto">
        <a:xfrm>
          <a:off x="6315075" y="185070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FF6AC517-0E4C-4B4C-9B24-BB36DB38D788}"/>
            </a:ext>
          </a:extLst>
        </xdr:cNvPr>
        <xdr:cNvSpPr>
          <a:spLocks/>
        </xdr:cNvSpPr>
      </xdr:nvSpPr>
      <xdr:spPr bwMode="auto">
        <a:xfrm>
          <a:off x="6362700" y="114395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99</xdr:row>
      <xdr:rowOff>85725</xdr:rowOff>
    </xdr:from>
    <xdr:to>
      <xdr:col>11</xdr:col>
      <xdr:colOff>323850</xdr:colOff>
      <xdr:row>107</xdr:row>
      <xdr:rowOff>114300</xdr:rowOff>
    </xdr:to>
    <xdr:sp macro="" textlink="">
      <xdr:nvSpPr>
        <xdr:cNvPr id="3" name="右中かっこ 2">
          <a:extLst>
            <a:ext uri="{FF2B5EF4-FFF2-40B4-BE49-F238E27FC236}">
              <a16:creationId xmlns:a16="http://schemas.microsoft.com/office/drawing/2014/main" id="{0D6C246E-59CA-4C3F-A029-FE0CA503F037}"/>
            </a:ext>
          </a:extLst>
        </xdr:cNvPr>
        <xdr:cNvSpPr>
          <a:spLocks/>
        </xdr:cNvSpPr>
      </xdr:nvSpPr>
      <xdr:spPr bwMode="auto">
        <a:xfrm>
          <a:off x="6410325" y="16230600"/>
          <a:ext cx="247650" cy="1247775"/>
        </a:xfrm>
        <a:prstGeom prst="rightBrace">
          <a:avLst>
            <a:gd name="adj1" fmla="val 8654"/>
            <a:gd name="adj2" fmla="val 46398"/>
          </a:avLst>
        </a:prstGeom>
        <a:solidFill>
          <a:srgbClr val="FFFFFF"/>
        </a:solidFill>
        <a:ln w="9525" algn="ctr">
          <a:solidFill>
            <a:srgbClr val="000000"/>
          </a:solidFill>
          <a:round/>
          <a:headEnd/>
          <a:tailEnd/>
        </a:ln>
      </xdr:spPr>
    </xdr:sp>
    <xdr:clientData/>
  </xdr:twoCellAnchor>
  <xdr:twoCellAnchor>
    <xdr:from>
      <xdr:col>10</xdr:col>
      <xdr:colOff>542925</xdr:colOff>
      <xdr:row>111</xdr:row>
      <xdr:rowOff>66675</xdr:rowOff>
    </xdr:from>
    <xdr:to>
      <xdr:col>11</xdr:col>
      <xdr:colOff>161925</xdr:colOff>
      <xdr:row>118</xdr:row>
      <xdr:rowOff>9525</xdr:rowOff>
    </xdr:to>
    <xdr:sp macro="" textlink="">
      <xdr:nvSpPr>
        <xdr:cNvPr id="4" name="右中かっこ 3">
          <a:extLst>
            <a:ext uri="{FF2B5EF4-FFF2-40B4-BE49-F238E27FC236}">
              <a16:creationId xmlns:a16="http://schemas.microsoft.com/office/drawing/2014/main" id="{E74011E2-7832-4524-92EA-8DB1F2C8ED31}"/>
            </a:ext>
          </a:extLst>
        </xdr:cNvPr>
        <xdr:cNvSpPr>
          <a:spLocks/>
        </xdr:cNvSpPr>
      </xdr:nvSpPr>
      <xdr:spPr bwMode="auto">
        <a:xfrm>
          <a:off x="6238875" y="1803082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228600</xdr:colOff>
      <xdr:row>74</xdr:row>
      <xdr:rowOff>47625</xdr:rowOff>
    </xdr:to>
    <xdr:sp macro="" textlink="">
      <xdr:nvSpPr>
        <xdr:cNvPr id="2" name="右中かっこ 1">
          <a:extLst>
            <a:ext uri="{FF2B5EF4-FFF2-40B4-BE49-F238E27FC236}">
              <a16:creationId xmlns:a16="http://schemas.microsoft.com/office/drawing/2014/main" id="{A6BEEE99-E60D-40D6-9DBD-B8D6AB8D053F}"/>
            </a:ext>
          </a:extLst>
        </xdr:cNvPr>
        <xdr:cNvSpPr>
          <a:spLocks/>
        </xdr:cNvSpPr>
      </xdr:nvSpPr>
      <xdr:spPr bwMode="auto">
        <a:xfrm>
          <a:off x="6353175" y="117252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95</xdr:row>
      <xdr:rowOff>85725</xdr:rowOff>
    </xdr:from>
    <xdr:to>
      <xdr:col>11</xdr:col>
      <xdr:colOff>333375</xdr:colOff>
      <xdr:row>103</xdr:row>
      <xdr:rowOff>114300</xdr:rowOff>
    </xdr:to>
    <xdr:sp macro="" textlink="">
      <xdr:nvSpPr>
        <xdr:cNvPr id="3" name="右中かっこ 2">
          <a:extLst>
            <a:ext uri="{FF2B5EF4-FFF2-40B4-BE49-F238E27FC236}">
              <a16:creationId xmlns:a16="http://schemas.microsoft.com/office/drawing/2014/main" id="{4A32C4A5-F02F-4F6A-B99B-C0DF19FE6E66}"/>
            </a:ext>
          </a:extLst>
        </xdr:cNvPr>
        <xdr:cNvSpPr>
          <a:spLocks/>
        </xdr:cNvSpPr>
      </xdr:nvSpPr>
      <xdr:spPr bwMode="auto">
        <a:xfrm>
          <a:off x="6400800" y="165163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107</xdr:row>
      <xdr:rowOff>66675</xdr:rowOff>
    </xdr:from>
    <xdr:to>
      <xdr:col>11</xdr:col>
      <xdr:colOff>161925</xdr:colOff>
      <xdr:row>114</xdr:row>
      <xdr:rowOff>9525</xdr:rowOff>
    </xdr:to>
    <xdr:sp macro="" textlink="">
      <xdr:nvSpPr>
        <xdr:cNvPr id="4" name="右中かっこ 3">
          <a:extLst>
            <a:ext uri="{FF2B5EF4-FFF2-40B4-BE49-F238E27FC236}">
              <a16:creationId xmlns:a16="http://schemas.microsoft.com/office/drawing/2014/main" id="{8DF8E9CC-7631-4EED-8BBC-6D3F2004BBE8}"/>
            </a:ext>
          </a:extLst>
        </xdr:cNvPr>
        <xdr:cNvSpPr>
          <a:spLocks/>
        </xdr:cNvSpPr>
      </xdr:nvSpPr>
      <xdr:spPr bwMode="auto">
        <a:xfrm>
          <a:off x="6229350" y="183165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19050</xdr:colOff>
      <xdr:row>110</xdr:row>
      <xdr:rowOff>0</xdr:rowOff>
    </xdr:from>
    <xdr:to>
      <xdr:col>11</xdr:col>
      <xdr:colOff>190500</xdr:colOff>
      <xdr:row>119</xdr:row>
      <xdr:rowOff>38100</xdr:rowOff>
    </xdr:to>
    <xdr:sp macro="" textlink="">
      <xdr:nvSpPr>
        <xdr:cNvPr id="2" name="右中かっこ 4">
          <a:extLst>
            <a:ext uri="{FF2B5EF4-FFF2-40B4-BE49-F238E27FC236}">
              <a16:creationId xmlns:a16="http://schemas.microsoft.com/office/drawing/2014/main" id="{6CF8AF00-4E34-4927-AD55-A56D991D6EFE}"/>
            </a:ext>
          </a:extLst>
        </xdr:cNvPr>
        <xdr:cNvSpPr>
          <a:spLocks/>
        </xdr:cNvSpPr>
      </xdr:nvSpPr>
      <xdr:spPr bwMode="auto">
        <a:xfrm>
          <a:off x="6429375" y="17754600"/>
          <a:ext cx="171450" cy="1381125"/>
        </a:xfrm>
        <a:prstGeom prst="rightBrace">
          <a:avLst>
            <a:gd name="adj1" fmla="val 8988"/>
            <a:gd name="adj2" fmla="val 54796"/>
          </a:avLst>
        </a:prstGeom>
        <a:solidFill>
          <a:srgbClr val="FFFFFF"/>
        </a:solidFill>
        <a:ln w="9525" algn="ctr">
          <a:solidFill>
            <a:srgbClr val="000000"/>
          </a:solidFill>
          <a:round/>
          <a:headEnd/>
          <a:tailEnd/>
        </a:ln>
      </xdr:spPr>
    </xdr:sp>
    <xdr:clientData/>
  </xdr:twoCellAnchor>
  <xdr:twoCellAnchor>
    <xdr:from>
      <xdr:col>11</xdr:col>
      <xdr:colOff>66675</xdr:colOff>
      <xdr:row>141</xdr:row>
      <xdr:rowOff>66675</xdr:rowOff>
    </xdr:from>
    <xdr:to>
      <xdr:col>11</xdr:col>
      <xdr:colOff>266700</xdr:colOff>
      <xdr:row>149</xdr:row>
      <xdr:rowOff>95250</xdr:rowOff>
    </xdr:to>
    <xdr:sp macro="" textlink="">
      <xdr:nvSpPr>
        <xdr:cNvPr id="3" name="右中かっこ 5">
          <a:extLst>
            <a:ext uri="{FF2B5EF4-FFF2-40B4-BE49-F238E27FC236}">
              <a16:creationId xmlns:a16="http://schemas.microsoft.com/office/drawing/2014/main" id="{18631E5D-A232-4E7F-BDEB-C390E3E99163}"/>
            </a:ext>
          </a:extLst>
        </xdr:cNvPr>
        <xdr:cNvSpPr>
          <a:spLocks/>
        </xdr:cNvSpPr>
      </xdr:nvSpPr>
      <xdr:spPr bwMode="auto">
        <a:xfrm>
          <a:off x="6477000" y="22688550"/>
          <a:ext cx="200025" cy="1247775"/>
        </a:xfrm>
        <a:prstGeom prst="rightBrace">
          <a:avLst>
            <a:gd name="adj1" fmla="val 10368"/>
            <a:gd name="adj2" fmla="val 46398"/>
          </a:avLst>
        </a:prstGeom>
        <a:solidFill>
          <a:srgbClr val="FFFFFF"/>
        </a:solidFill>
        <a:ln w="9525" algn="ctr">
          <a:solidFill>
            <a:srgbClr val="000000"/>
          </a:solidFill>
          <a:round/>
          <a:headEnd/>
          <a:tailEnd/>
        </a:ln>
      </xdr:spPr>
    </xdr:sp>
    <xdr:clientData/>
  </xdr:twoCellAnchor>
  <xdr:twoCellAnchor>
    <xdr:from>
      <xdr:col>10</xdr:col>
      <xdr:colOff>457200</xdr:colOff>
      <xdr:row>153</xdr:row>
      <xdr:rowOff>57150</xdr:rowOff>
    </xdr:from>
    <xdr:to>
      <xdr:col>11</xdr:col>
      <xdr:colOff>123825</xdr:colOff>
      <xdr:row>160</xdr:row>
      <xdr:rowOff>9525</xdr:rowOff>
    </xdr:to>
    <xdr:sp macro="" textlink="">
      <xdr:nvSpPr>
        <xdr:cNvPr id="4" name="右中かっこ 6">
          <a:extLst>
            <a:ext uri="{FF2B5EF4-FFF2-40B4-BE49-F238E27FC236}">
              <a16:creationId xmlns:a16="http://schemas.microsoft.com/office/drawing/2014/main" id="{A2F3C520-551A-4138-B2E7-43CD4143EBB9}"/>
            </a:ext>
          </a:extLst>
        </xdr:cNvPr>
        <xdr:cNvSpPr>
          <a:spLocks/>
        </xdr:cNvSpPr>
      </xdr:nvSpPr>
      <xdr:spPr bwMode="auto">
        <a:xfrm>
          <a:off x="6219825" y="24498300"/>
          <a:ext cx="314325" cy="1095375"/>
        </a:xfrm>
        <a:prstGeom prst="rightBrace">
          <a:avLst>
            <a:gd name="adj1" fmla="val 690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28575</xdr:colOff>
      <xdr:row>68</xdr:row>
      <xdr:rowOff>0</xdr:rowOff>
    </xdr:from>
    <xdr:to>
      <xdr:col>11</xdr:col>
      <xdr:colOff>228600</xdr:colOff>
      <xdr:row>77</xdr:row>
      <xdr:rowOff>47625</xdr:rowOff>
    </xdr:to>
    <xdr:sp macro="" textlink="">
      <xdr:nvSpPr>
        <xdr:cNvPr id="2" name="右中かっこ 1">
          <a:extLst>
            <a:ext uri="{FF2B5EF4-FFF2-40B4-BE49-F238E27FC236}">
              <a16:creationId xmlns:a16="http://schemas.microsoft.com/office/drawing/2014/main" id="{C0E22297-F015-4F52-87BB-F491C96B8678}"/>
            </a:ext>
          </a:extLst>
        </xdr:cNvPr>
        <xdr:cNvSpPr>
          <a:spLocks/>
        </xdr:cNvSpPr>
      </xdr:nvSpPr>
      <xdr:spPr bwMode="auto">
        <a:xfrm>
          <a:off x="6267450" y="1169670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46FDBF91-5D33-41E7-93A9-72570C76EB30}"/>
            </a:ext>
          </a:extLst>
        </xdr:cNvPr>
        <xdr:cNvSpPr>
          <a:spLocks/>
        </xdr:cNvSpPr>
      </xdr:nvSpPr>
      <xdr:spPr bwMode="auto">
        <a:xfrm>
          <a:off x="6315075" y="168116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38100</xdr:colOff>
      <xdr:row>112</xdr:row>
      <xdr:rowOff>66675</xdr:rowOff>
    </xdr:from>
    <xdr:to>
      <xdr:col>11</xdr:col>
      <xdr:colOff>295275</xdr:colOff>
      <xdr:row>119</xdr:row>
      <xdr:rowOff>9525</xdr:rowOff>
    </xdr:to>
    <xdr:sp macro="" textlink="">
      <xdr:nvSpPr>
        <xdr:cNvPr id="4" name="右中かっこ 3">
          <a:extLst>
            <a:ext uri="{FF2B5EF4-FFF2-40B4-BE49-F238E27FC236}">
              <a16:creationId xmlns:a16="http://schemas.microsoft.com/office/drawing/2014/main" id="{FD0CB0BB-0543-4F66-9BF5-3B2E5135B296}"/>
            </a:ext>
          </a:extLst>
        </xdr:cNvPr>
        <xdr:cNvSpPr>
          <a:spLocks/>
        </xdr:cNvSpPr>
      </xdr:nvSpPr>
      <xdr:spPr bwMode="auto">
        <a:xfrm>
          <a:off x="6276975" y="186118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28575</xdr:colOff>
      <xdr:row>67</xdr:row>
      <xdr:rowOff>0</xdr:rowOff>
    </xdr:from>
    <xdr:to>
      <xdr:col>11</xdr:col>
      <xdr:colOff>228600</xdr:colOff>
      <xdr:row>75</xdr:row>
      <xdr:rowOff>47625</xdr:rowOff>
    </xdr:to>
    <xdr:sp macro="" textlink="">
      <xdr:nvSpPr>
        <xdr:cNvPr id="2" name="右中かっこ 1">
          <a:extLst>
            <a:ext uri="{FF2B5EF4-FFF2-40B4-BE49-F238E27FC236}">
              <a16:creationId xmlns:a16="http://schemas.microsoft.com/office/drawing/2014/main" id="{4C999AF3-1438-4053-BD3D-CE0550AC7168}"/>
            </a:ext>
          </a:extLst>
        </xdr:cNvPr>
        <xdr:cNvSpPr>
          <a:spLocks/>
        </xdr:cNvSpPr>
      </xdr:nvSpPr>
      <xdr:spPr bwMode="auto">
        <a:xfrm>
          <a:off x="6438900" y="116681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95</xdr:row>
      <xdr:rowOff>85725</xdr:rowOff>
    </xdr:from>
    <xdr:to>
      <xdr:col>11</xdr:col>
      <xdr:colOff>333375</xdr:colOff>
      <xdr:row>103</xdr:row>
      <xdr:rowOff>114300</xdr:rowOff>
    </xdr:to>
    <xdr:sp macro="" textlink="">
      <xdr:nvSpPr>
        <xdr:cNvPr id="3" name="右中かっこ 2">
          <a:extLst>
            <a:ext uri="{FF2B5EF4-FFF2-40B4-BE49-F238E27FC236}">
              <a16:creationId xmlns:a16="http://schemas.microsoft.com/office/drawing/2014/main" id="{7E13E596-7896-4E0B-9FE8-D80DC4BF8EB4}"/>
            </a:ext>
          </a:extLst>
        </xdr:cNvPr>
        <xdr:cNvSpPr>
          <a:spLocks/>
        </xdr:cNvSpPr>
      </xdr:nvSpPr>
      <xdr:spPr bwMode="auto">
        <a:xfrm>
          <a:off x="6486525" y="1629727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106</xdr:row>
      <xdr:rowOff>57150</xdr:rowOff>
    </xdr:from>
    <xdr:to>
      <xdr:col>11</xdr:col>
      <xdr:colOff>257175</xdr:colOff>
      <xdr:row>114</xdr:row>
      <xdr:rowOff>0</xdr:rowOff>
    </xdr:to>
    <xdr:sp macro="" textlink="">
      <xdr:nvSpPr>
        <xdr:cNvPr id="4" name="右中かっこ 3">
          <a:extLst>
            <a:ext uri="{FF2B5EF4-FFF2-40B4-BE49-F238E27FC236}">
              <a16:creationId xmlns:a16="http://schemas.microsoft.com/office/drawing/2014/main" id="{8F29896C-3732-4BAB-9872-CD69904FCC10}"/>
            </a:ext>
          </a:extLst>
        </xdr:cNvPr>
        <xdr:cNvSpPr>
          <a:spLocks/>
        </xdr:cNvSpPr>
      </xdr:nvSpPr>
      <xdr:spPr bwMode="auto">
        <a:xfrm>
          <a:off x="6410325" y="17992725"/>
          <a:ext cx="257175" cy="1181100"/>
        </a:xfrm>
        <a:prstGeom prst="rightBrace">
          <a:avLst>
            <a:gd name="adj1" fmla="val 8313"/>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28575</xdr:colOff>
      <xdr:row>65</xdr:row>
      <xdr:rowOff>0</xdr:rowOff>
    </xdr:from>
    <xdr:to>
      <xdr:col>11</xdr:col>
      <xdr:colOff>228600</xdr:colOff>
      <xdr:row>74</xdr:row>
      <xdr:rowOff>47625</xdr:rowOff>
    </xdr:to>
    <xdr:sp macro="" textlink="">
      <xdr:nvSpPr>
        <xdr:cNvPr id="2" name="右中かっこ 1">
          <a:extLst>
            <a:ext uri="{FF2B5EF4-FFF2-40B4-BE49-F238E27FC236}">
              <a16:creationId xmlns:a16="http://schemas.microsoft.com/office/drawing/2014/main" id="{360D60E7-967F-4199-B244-9B0F201900A6}"/>
            </a:ext>
          </a:extLst>
        </xdr:cNvPr>
        <xdr:cNvSpPr>
          <a:spLocks/>
        </xdr:cNvSpPr>
      </xdr:nvSpPr>
      <xdr:spPr bwMode="auto">
        <a:xfrm>
          <a:off x="6438900" y="10639425"/>
          <a:ext cx="200025" cy="1228725"/>
        </a:xfrm>
        <a:prstGeom prst="rightBrace">
          <a:avLst>
            <a:gd name="adj1" fmla="val 736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97</xdr:row>
      <xdr:rowOff>85725</xdr:rowOff>
    </xdr:from>
    <xdr:to>
      <xdr:col>11</xdr:col>
      <xdr:colOff>333375</xdr:colOff>
      <xdr:row>105</xdr:row>
      <xdr:rowOff>114300</xdr:rowOff>
    </xdr:to>
    <xdr:sp macro="" textlink="">
      <xdr:nvSpPr>
        <xdr:cNvPr id="3" name="右中かっこ 2">
          <a:extLst>
            <a:ext uri="{FF2B5EF4-FFF2-40B4-BE49-F238E27FC236}">
              <a16:creationId xmlns:a16="http://schemas.microsoft.com/office/drawing/2014/main" id="{D783FCC7-22C5-4235-9628-F739EF28A9E7}"/>
            </a:ext>
          </a:extLst>
        </xdr:cNvPr>
        <xdr:cNvSpPr>
          <a:spLocks/>
        </xdr:cNvSpPr>
      </xdr:nvSpPr>
      <xdr:spPr bwMode="auto">
        <a:xfrm>
          <a:off x="6486525" y="149447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109</xdr:row>
      <xdr:rowOff>66675</xdr:rowOff>
    </xdr:from>
    <xdr:to>
      <xdr:col>11</xdr:col>
      <xdr:colOff>161925</xdr:colOff>
      <xdr:row>116</xdr:row>
      <xdr:rowOff>9525</xdr:rowOff>
    </xdr:to>
    <xdr:sp macro="" textlink="">
      <xdr:nvSpPr>
        <xdr:cNvPr id="4" name="右中かっこ 3">
          <a:extLst>
            <a:ext uri="{FF2B5EF4-FFF2-40B4-BE49-F238E27FC236}">
              <a16:creationId xmlns:a16="http://schemas.microsoft.com/office/drawing/2014/main" id="{7CC41518-1FE1-4D39-99E5-0B2DAB73C7B0}"/>
            </a:ext>
          </a:extLst>
        </xdr:cNvPr>
        <xdr:cNvSpPr>
          <a:spLocks/>
        </xdr:cNvSpPr>
      </xdr:nvSpPr>
      <xdr:spPr bwMode="auto">
        <a:xfrm>
          <a:off x="6315075" y="167449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28575</xdr:colOff>
      <xdr:row>61</xdr:row>
      <xdr:rowOff>0</xdr:rowOff>
    </xdr:from>
    <xdr:to>
      <xdr:col>11</xdr:col>
      <xdr:colOff>228600</xdr:colOff>
      <xdr:row>69</xdr:row>
      <xdr:rowOff>47625</xdr:rowOff>
    </xdr:to>
    <xdr:sp macro="" textlink="">
      <xdr:nvSpPr>
        <xdr:cNvPr id="2" name="右中かっこ 1">
          <a:extLst>
            <a:ext uri="{FF2B5EF4-FFF2-40B4-BE49-F238E27FC236}">
              <a16:creationId xmlns:a16="http://schemas.microsoft.com/office/drawing/2014/main" id="{0E824963-31A9-4734-B70A-20669C9A1BF6}"/>
            </a:ext>
          </a:extLst>
        </xdr:cNvPr>
        <xdr:cNvSpPr>
          <a:spLocks/>
        </xdr:cNvSpPr>
      </xdr:nvSpPr>
      <xdr:spPr bwMode="auto">
        <a:xfrm>
          <a:off x="6677025" y="106013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88</xdr:row>
      <xdr:rowOff>85725</xdr:rowOff>
    </xdr:from>
    <xdr:to>
      <xdr:col>11</xdr:col>
      <xdr:colOff>333375</xdr:colOff>
      <xdr:row>96</xdr:row>
      <xdr:rowOff>114300</xdr:rowOff>
    </xdr:to>
    <xdr:sp macro="" textlink="">
      <xdr:nvSpPr>
        <xdr:cNvPr id="3" name="右中かっこ 2">
          <a:extLst>
            <a:ext uri="{FF2B5EF4-FFF2-40B4-BE49-F238E27FC236}">
              <a16:creationId xmlns:a16="http://schemas.microsoft.com/office/drawing/2014/main" id="{FEE6C4BF-8F81-4DFB-B7DF-56CB661FAEC0}"/>
            </a:ext>
          </a:extLst>
        </xdr:cNvPr>
        <xdr:cNvSpPr>
          <a:spLocks/>
        </xdr:cNvSpPr>
      </xdr:nvSpPr>
      <xdr:spPr bwMode="auto">
        <a:xfrm>
          <a:off x="6724650" y="150971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11</xdr:col>
      <xdr:colOff>0</xdr:colOff>
      <xdr:row>99</xdr:row>
      <xdr:rowOff>57150</xdr:rowOff>
    </xdr:from>
    <xdr:to>
      <xdr:col>11</xdr:col>
      <xdr:colOff>257175</xdr:colOff>
      <xdr:row>107</xdr:row>
      <xdr:rowOff>0</xdr:rowOff>
    </xdr:to>
    <xdr:sp macro="" textlink="">
      <xdr:nvSpPr>
        <xdr:cNvPr id="4" name="右中かっこ 3">
          <a:extLst>
            <a:ext uri="{FF2B5EF4-FFF2-40B4-BE49-F238E27FC236}">
              <a16:creationId xmlns:a16="http://schemas.microsoft.com/office/drawing/2014/main" id="{788AE2BD-045A-44FB-8474-FB8625BA9604}"/>
            </a:ext>
          </a:extLst>
        </xdr:cNvPr>
        <xdr:cNvSpPr>
          <a:spLocks/>
        </xdr:cNvSpPr>
      </xdr:nvSpPr>
      <xdr:spPr bwMode="auto">
        <a:xfrm>
          <a:off x="6648450" y="16792575"/>
          <a:ext cx="257175" cy="1181100"/>
        </a:xfrm>
        <a:prstGeom prst="rightBrace">
          <a:avLst>
            <a:gd name="adj1" fmla="val 8313"/>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28575</xdr:colOff>
      <xdr:row>54</xdr:row>
      <xdr:rowOff>0</xdr:rowOff>
    </xdr:from>
    <xdr:to>
      <xdr:col>11</xdr:col>
      <xdr:colOff>228600</xdr:colOff>
      <xdr:row>63</xdr:row>
      <xdr:rowOff>47625</xdr:rowOff>
    </xdr:to>
    <xdr:sp macro="" textlink="">
      <xdr:nvSpPr>
        <xdr:cNvPr id="2" name="右中かっこ 1">
          <a:extLst>
            <a:ext uri="{FF2B5EF4-FFF2-40B4-BE49-F238E27FC236}">
              <a16:creationId xmlns:a16="http://schemas.microsoft.com/office/drawing/2014/main" id="{A9BB81E5-03E4-4A6B-83FB-1524C330E2F7}"/>
            </a:ext>
          </a:extLst>
        </xdr:cNvPr>
        <xdr:cNvSpPr>
          <a:spLocks/>
        </xdr:cNvSpPr>
      </xdr:nvSpPr>
      <xdr:spPr bwMode="auto">
        <a:xfrm>
          <a:off x="6438900" y="944880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89</xdr:row>
      <xdr:rowOff>85725</xdr:rowOff>
    </xdr:from>
    <xdr:to>
      <xdr:col>11</xdr:col>
      <xdr:colOff>333375</xdr:colOff>
      <xdr:row>96</xdr:row>
      <xdr:rowOff>114300</xdr:rowOff>
    </xdr:to>
    <xdr:sp macro="" textlink="">
      <xdr:nvSpPr>
        <xdr:cNvPr id="3" name="右中かっこ 2">
          <a:extLst>
            <a:ext uri="{FF2B5EF4-FFF2-40B4-BE49-F238E27FC236}">
              <a16:creationId xmlns:a16="http://schemas.microsoft.com/office/drawing/2014/main" id="{55A9303B-BADE-476F-9B22-947FB141D1A9}"/>
            </a:ext>
          </a:extLst>
        </xdr:cNvPr>
        <xdr:cNvSpPr>
          <a:spLocks/>
        </xdr:cNvSpPr>
      </xdr:nvSpPr>
      <xdr:spPr bwMode="auto">
        <a:xfrm>
          <a:off x="6486525" y="15068550"/>
          <a:ext cx="257175" cy="1085850"/>
        </a:xfrm>
        <a:prstGeom prst="rightBrace">
          <a:avLst>
            <a:gd name="adj1" fmla="val 7252"/>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101</xdr:row>
      <xdr:rowOff>66675</xdr:rowOff>
    </xdr:from>
    <xdr:to>
      <xdr:col>11</xdr:col>
      <xdr:colOff>161925</xdr:colOff>
      <xdr:row>107</xdr:row>
      <xdr:rowOff>9525</xdr:rowOff>
    </xdr:to>
    <xdr:sp macro="" textlink="">
      <xdr:nvSpPr>
        <xdr:cNvPr id="4" name="右中かっこ 3">
          <a:extLst>
            <a:ext uri="{FF2B5EF4-FFF2-40B4-BE49-F238E27FC236}">
              <a16:creationId xmlns:a16="http://schemas.microsoft.com/office/drawing/2014/main" id="{092FEAD3-1799-45D2-A719-4D7604ED33AD}"/>
            </a:ext>
          </a:extLst>
        </xdr:cNvPr>
        <xdr:cNvSpPr>
          <a:spLocks/>
        </xdr:cNvSpPr>
      </xdr:nvSpPr>
      <xdr:spPr bwMode="auto">
        <a:xfrm>
          <a:off x="6315075" y="16868775"/>
          <a:ext cx="257175" cy="923925"/>
        </a:xfrm>
        <a:prstGeom prst="rightBrace">
          <a:avLst>
            <a:gd name="adj1" fmla="val 7085"/>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66</xdr:row>
      <xdr:rowOff>0</xdr:rowOff>
    </xdr:from>
    <xdr:to>
      <xdr:col>11</xdr:col>
      <xdr:colOff>228600</xdr:colOff>
      <xdr:row>75</xdr:row>
      <xdr:rowOff>47625</xdr:rowOff>
    </xdr:to>
    <xdr:sp macro="" textlink="">
      <xdr:nvSpPr>
        <xdr:cNvPr id="2" name="右中かっこ 1">
          <a:extLst>
            <a:ext uri="{FF2B5EF4-FFF2-40B4-BE49-F238E27FC236}">
              <a16:creationId xmlns:a16="http://schemas.microsoft.com/office/drawing/2014/main" id="{D0E4FF9F-BCF6-40B7-921C-DA0F445A175B}"/>
            </a:ext>
          </a:extLst>
        </xdr:cNvPr>
        <xdr:cNvSpPr>
          <a:spLocks/>
        </xdr:cNvSpPr>
      </xdr:nvSpPr>
      <xdr:spPr bwMode="auto">
        <a:xfrm>
          <a:off x="6581775" y="1138237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96</xdr:row>
      <xdr:rowOff>85725</xdr:rowOff>
    </xdr:from>
    <xdr:to>
      <xdr:col>11</xdr:col>
      <xdr:colOff>333375</xdr:colOff>
      <xdr:row>104</xdr:row>
      <xdr:rowOff>114300</xdr:rowOff>
    </xdr:to>
    <xdr:sp macro="" textlink="">
      <xdr:nvSpPr>
        <xdr:cNvPr id="3" name="右中かっこ 2">
          <a:extLst>
            <a:ext uri="{FF2B5EF4-FFF2-40B4-BE49-F238E27FC236}">
              <a16:creationId xmlns:a16="http://schemas.microsoft.com/office/drawing/2014/main" id="{89A21869-8C80-4AE4-A241-6EFB8BF40989}"/>
            </a:ext>
          </a:extLst>
        </xdr:cNvPr>
        <xdr:cNvSpPr>
          <a:spLocks/>
        </xdr:cNvSpPr>
      </xdr:nvSpPr>
      <xdr:spPr bwMode="auto">
        <a:xfrm>
          <a:off x="6629400" y="161734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109</xdr:row>
      <xdr:rowOff>66675</xdr:rowOff>
    </xdr:from>
    <xdr:to>
      <xdr:col>11</xdr:col>
      <xdr:colOff>161925</xdr:colOff>
      <xdr:row>115</xdr:row>
      <xdr:rowOff>9525</xdr:rowOff>
    </xdr:to>
    <xdr:sp macro="" textlink="">
      <xdr:nvSpPr>
        <xdr:cNvPr id="4" name="右中かっこ 3">
          <a:extLst>
            <a:ext uri="{FF2B5EF4-FFF2-40B4-BE49-F238E27FC236}">
              <a16:creationId xmlns:a16="http://schemas.microsoft.com/office/drawing/2014/main" id="{6B8F5672-E1DD-4ABA-AA46-7B9FF92DA237}"/>
            </a:ext>
          </a:extLst>
        </xdr:cNvPr>
        <xdr:cNvSpPr>
          <a:spLocks/>
        </xdr:cNvSpPr>
      </xdr:nvSpPr>
      <xdr:spPr bwMode="auto">
        <a:xfrm>
          <a:off x="6457950" y="18135600"/>
          <a:ext cx="257175" cy="923925"/>
        </a:xfrm>
        <a:prstGeom prst="rightBrace">
          <a:avLst>
            <a:gd name="adj1" fmla="val 8349"/>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76200</xdr:colOff>
      <xdr:row>82</xdr:row>
      <xdr:rowOff>85725</xdr:rowOff>
    </xdr:from>
    <xdr:to>
      <xdr:col>11</xdr:col>
      <xdr:colOff>333375</xdr:colOff>
      <xdr:row>90</xdr:row>
      <xdr:rowOff>114300</xdr:rowOff>
    </xdr:to>
    <xdr:sp macro="" textlink="">
      <xdr:nvSpPr>
        <xdr:cNvPr id="2" name="右中かっこ 2">
          <a:extLst>
            <a:ext uri="{FF2B5EF4-FFF2-40B4-BE49-F238E27FC236}">
              <a16:creationId xmlns:a16="http://schemas.microsoft.com/office/drawing/2014/main" id="{5B789284-1F06-4AB9-97BB-DCE5F71E3A3A}"/>
            </a:ext>
          </a:extLst>
        </xdr:cNvPr>
        <xdr:cNvSpPr>
          <a:spLocks/>
        </xdr:cNvSpPr>
      </xdr:nvSpPr>
      <xdr:spPr bwMode="auto">
        <a:xfrm>
          <a:off x="6486525" y="1382077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94</xdr:row>
      <xdr:rowOff>66675</xdr:rowOff>
    </xdr:from>
    <xdr:to>
      <xdr:col>11</xdr:col>
      <xdr:colOff>161925</xdr:colOff>
      <xdr:row>101</xdr:row>
      <xdr:rowOff>9525</xdr:rowOff>
    </xdr:to>
    <xdr:sp macro="" textlink="">
      <xdr:nvSpPr>
        <xdr:cNvPr id="3" name="右中かっこ 3">
          <a:extLst>
            <a:ext uri="{FF2B5EF4-FFF2-40B4-BE49-F238E27FC236}">
              <a16:creationId xmlns:a16="http://schemas.microsoft.com/office/drawing/2014/main" id="{FD888395-30F4-4AD8-880A-CB98E55C27DA}"/>
            </a:ext>
          </a:extLst>
        </xdr:cNvPr>
        <xdr:cNvSpPr>
          <a:spLocks/>
        </xdr:cNvSpPr>
      </xdr:nvSpPr>
      <xdr:spPr bwMode="auto">
        <a:xfrm>
          <a:off x="6315075" y="1562100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55</xdr:row>
      <xdr:rowOff>28575</xdr:rowOff>
    </xdr:from>
    <xdr:to>
      <xdr:col>11</xdr:col>
      <xdr:colOff>257175</xdr:colOff>
      <xdr:row>64</xdr:row>
      <xdr:rowOff>0</xdr:rowOff>
    </xdr:to>
    <xdr:sp macro="" textlink="">
      <xdr:nvSpPr>
        <xdr:cNvPr id="4" name="右中かっこ 2">
          <a:extLst>
            <a:ext uri="{FF2B5EF4-FFF2-40B4-BE49-F238E27FC236}">
              <a16:creationId xmlns:a16="http://schemas.microsoft.com/office/drawing/2014/main" id="{188B6D74-7333-46E6-8B0D-0FD833747243}"/>
            </a:ext>
          </a:extLst>
        </xdr:cNvPr>
        <xdr:cNvSpPr>
          <a:spLocks/>
        </xdr:cNvSpPr>
      </xdr:nvSpPr>
      <xdr:spPr bwMode="auto">
        <a:xfrm>
          <a:off x="6410325" y="9477375"/>
          <a:ext cx="257175" cy="1381125"/>
        </a:xfrm>
        <a:prstGeom prst="rightBrace">
          <a:avLst>
            <a:gd name="adj1" fmla="val 8826"/>
            <a:gd name="adj2" fmla="val 46398"/>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98</xdr:row>
      <xdr:rowOff>85725</xdr:rowOff>
    </xdr:from>
    <xdr:to>
      <xdr:col>11</xdr:col>
      <xdr:colOff>333375</xdr:colOff>
      <xdr:row>106</xdr:row>
      <xdr:rowOff>114300</xdr:rowOff>
    </xdr:to>
    <xdr:sp macro="" textlink="">
      <xdr:nvSpPr>
        <xdr:cNvPr id="2" name="右中かっこ 2">
          <a:extLst>
            <a:ext uri="{FF2B5EF4-FFF2-40B4-BE49-F238E27FC236}">
              <a16:creationId xmlns:a16="http://schemas.microsoft.com/office/drawing/2014/main" id="{2533A2E7-69D0-4E84-89E5-89E074798748}"/>
            </a:ext>
          </a:extLst>
        </xdr:cNvPr>
        <xdr:cNvSpPr>
          <a:spLocks/>
        </xdr:cNvSpPr>
      </xdr:nvSpPr>
      <xdr:spPr bwMode="auto">
        <a:xfrm>
          <a:off x="6486525" y="1660207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110</xdr:row>
      <xdr:rowOff>66675</xdr:rowOff>
    </xdr:from>
    <xdr:to>
      <xdr:col>11</xdr:col>
      <xdr:colOff>161925</xdr:colOff>
      <xdr:row>117</xdr:row>
      <xdr:rowOff>9525</xdr:rowOff>
    </xdr:to>
    <xdr:sp macro="" textlink="">
      <xdr:nvSpPr>
        <xdr:cNvPr id="3" name="右中かっこ 3">
          <a:extLst>
            <a:ext uri="{FF2B5EF4-FFF2-40B4-BE49-F238E27FC236}">
              <a16:creationId xmlns:a16="http://schemas.microsoft.com/office/drawing/2014/main" id="{8F3514E4-74E6-40E8-AB31-23FEC3C40AAF}"/>
            </a:ext>
          </a:extLst>
        </xdr:cNvPr>
        <xdr:cNvSpPr>
          <a:spLocks/>
        </xdr:cNvSpPr>
      </xdr:nvSpPr>
      <xdr:spPr bwMode="auto">
        <a:xfrm>
          <a:off x="6315075" y="1840230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333375</xdr:colOff>
      <xdr:row>70</xdr:row>
      <xdr:rowOff>66675</xdr:rowOff>
    </xdr:from>
    <xdr:to>
      <xdr:col>9</xdr:col>
      <xdr:colOff>571500</xdr:colOff>
      <xdr:row>78</xdr:row>
      <xdr:rowOff>85725</xdr:rowOff>
    </xdr:to>
    <xdr:sp macro="" textlink="">
      <xdr:nvSpPr>
        <xdr:cNvPr id="4" name="右中かっこ 2">
          <a:extLst>
            <a:ext uri="{FF2B5EF4-FFF2-40B4-BE49-F238E27FC236}">
              <a16:creationId xmlns:a16="http://schemas.microsoft.com/office/drawing/2014/main" id="{DCD68155-5C58-4E1F-B91D-16814583CE1D}"/>
            </a:ext>
          </a:extLst>
        </xdr:cNvPr>
        <xdr:cNvSpPr>
          <a:spLocks/>
        </xdr:cNvSpPr>
      </xdr:nvSpPr>
      <xdr:spPr bwMode="auto">
        <a:xfrm>
          <a:off x="5448300" y="11982450"/>
          <a:ext cx="238125" cy="1333500"/>
        </a:xfrm>
        <a:prstGeom prst="rightBrace">
          <a:avLst>
            <a:gd name="adj1" fmla="val 8322"/>
            <a:gd name="adj2" fmla="val 46398"/>
          </a:avLst>
        </a:prstGeom>
        <a:solidFill>
          <a:srgbClr val="FFFFFF"/>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70</xdr:row>
      <xdr:rowOff>0</xdr:rowOff>
    </xdr:from>
    <xdr:to>
      <xdr:col>11</xdr:col>
      <xdr:colOff>228600</xdr:colOff>
      <xdr:row>79</xdr:row>
      <xdr:rowOff>47625</xdr:rowOff>
    </xdr:to>
    <xdr:sp macro="" textlink="">
      <xdr:nvSpPr>
        <xdr:cNvPr id="2" name="右中かっこ 1">
          <a:extLst>
            <a:ext uri="{FF2B5EF4-FFF2-40B4-BE49-F238E27FC236}">
              <a16:creationId xmlns:a16="http://schemas.microsoft.com/office/drawing/2014/main" id="{666BD036-DD74-498A-A2BD-C737D76A622C}"/>
            </a:ext>
          </a:extLst>
        </xdr:cNvPr>
        <xdr:cNvSpPr>
          <a:spLocks/>
        </xdr:cNvSpPr>
      </xdr:nvSpPr>
      <xdr:spPr bwMode="auto">
        <a:xfrm>
          <a:off x="6438900" y="1160145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4306CA55-98A0-482A-9C9F-3D7EDA49DC08}"/>
            </a:ext>
          </a:extLst>
        </xdr:cNvPr>
        <xdr:cNvSpPr>
          <a:spLocks/>
        </xdr:cNvSpPr>
      </xdr:nvSpPr>
      <xdr:spPr bwMode="auto">
        <a:xfrm>
          <a:off x="6486525" y="163925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2BC436FA-78E1-4ABD-B587-2E06912B9320}"/>
            </a:ext>
          </a:extLst>
        </xdr:cNvPr>
        <xdr:cNvSpPr>
          <a:spLocks/>
        </xdr:cNvSpPr>
      </xdr:nvSpPr>
      <xdr:spPr bwMode="auto">
        <a:xfrm>
          <a:off x="6315075" y="181927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A990191E-950E-48AE-B742-4609B3FE90D9}"/>
            </a:ext>
          </a:extLst>
        </xdr:cNvPr>
        <xdr:cNvSpPr>
          <a:spLocks/>
        </xdr:cNvSpPr>
      </xdr:nvSpPr>
      <xdr:spPr bwMode="auto">
        <a:xfrm>
          <a:off x="6438900" y="119348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101</xdr:row>
      <xdr:rowOff>85725</xdr:rowOff>
    </xdr:from>
    <xdr:to>
      <xdr:col>11</xdr:col>
      <xdr:colOff>333375</xdr:colOff>
      <xdr:row>109</xdr:row>
      <xdr:rowOff>114300</xdr:rowOff>
    </xdr:to>
    <xdr:sp macro="" textlink="">
      <xdr:nvSpPr>
        <xdr:cNvPr id="3" name="右中かっこ 2">
          <a:extLst>
            <a:ext uri="{FF2B5EF4-FFF2-40B4-BE49-F238E27FC236}">
              <a16:creationId xmlns:a16="http://schemas.microsoft.com/office/drawing/2014/main" id="{5CA54466-19B9-44C7-ACD9-13368E3FA2B0}"/>
            </a:ext>
          </a:extLst>
        </xdr:cNvPr>
        <xdr:cNvSpPr>
          <a:spLocks/>
        </xdr:cNvSpPr>
      </xdr:nvSpPr>
      <xdr:spPr bwMode="auto">
        <a:xfrm>
          <a:off x="6486525" y="170497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113</xdr:row>
      <xdr:rowOff>66675</xdr:rowOff>
    </xdr:from>
    <xdr:to>
      <xdr:col>11</xdr:col>
      <xdr:colOff>161925</xdr:colOff>
      <xdr:row>120</xdr:row>
      <xdr:rowOff>9525</xdr:rowOff>
    </xdr:to>
    <xdr:sp macro="" textlink="">
      <xdr:nvSpPr>
        <xdr:cNvPr id="4" name="右中かっこ 3">
          <a:extLst>
            <a:ext uri="{FF2B5EF4-FFF2-40B4-BE49-F238E27FC236}">
              <a16:creationId xmlns:a16="http://schemas.microsoft.com/office/drawing/2014/main" id="{559BA00A-B1BE-4073-80DF-53E2BCD0C59D}"/>
            </a:ext>
          </a:extLst>
        </xdr:cNvPr>
        <xdr:cNvSpPr>
          <a:spLocks/>
        </xdr:cNvSpPr>
      </xdr:nvSpPr>
      <xdr:spPr bwMode="auto">
        <a:xfrm>
          <a:off x="6315075" y="188499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76200</xdr:colOff>
      <xdr:row>102</xdr:row>
      <xdr:rowOff>85725</xdr:rowOff>
    </xdr:from>
    <xdr:to>
      <xdr:col>11</xdr:col>
      <xdr:colOff>333375</xdr:colOff>
      <xdr:row>110</xdr:row>
      <xdr:rowOff>114300</xdr:rowOff>
    </xdr:to>
    <xdr:sp macro="" textlink="">
      <xdr:nvSpPr>
        <xdr:cNvPr id="2" name="右中かっこ 2">
          <a:extLst>
            <a:ext uri="{FF2B5EF4-FFF2-40B4-BE49-F238E27FC236}">
              <a16:creationId xmlns:a16="http://schemas.microsoft.com/office/drawing/2014/main" id="{5E31BF82-2F3F-40B8-A98F-01D317449687}"/>
            </a:ext>
          </a:extLst>
        </xdr:cNvPr>
        <xdr:cNvSpPr>
          <a:spLocks/>
        </xdr:cNvSpPr>
      </xdr:nvSpPr>
      <xdr:spPr bwMode="auto">
        <a:xfrm>
          <a:off x="6486525" y="1655445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114</xdr:row>
      <xdr:rowOff>66675</xdr:rowOff>
    </xdr:from>
    <xdr:to>
      <xdr:col>11</xdr:col>
      <xdr:colOff>161925</xdr:colOff>
      <xdr:row>121</xdr:row>
      <xdr:rowOff>9525</xdr:rowOff>
    </xdr:to>
    <xdr:sp macro="" textlink="">
      <xdr:nvSpPr>
        <xdr:cNvPr id="3" name="右中かっこ 3">
          <a:extLst>
            <a:ext uri="{FF2B5EF4-FFF2-40B4-BE49-F238E27FC236}">
              <a16:creationId xmlns:a16="http://schemas.microsoft.com/office/drawing/2014/main" id="{AB976253-35F8-4019-B13F-0189EE1E70AC}"/>
            </a:ext>
          </a:extLst>
        </xdr:cNvPr>
        <xdr:cNvSpPr>
          <a:spLocks/>
        </xdr:cNvSpPr>
      </xdr:nvSpPr>
      <xdr:spPr bwMode="auto">
        <a:xfrm>
          <a:off x="6315075" y="18354675"/>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314325</xdr:colOff>
      <xdr:row>70</xdr:row>
      <xdr:rowOff>0</xdr:rowOff>
    </xdr:from>
    <xdr:to>
      <xdr:col>10</xdr:col>
      <xdr:colOff>571500</xdr:colOff>
      <xdr:row>79</xdr:row>
      <xdr:rowOff>152400</xdr:rowOff>
    </xdr:to>
    <xdr:sp macro="" textlink="">
      <xdr:nvSpPr>
        <xdr:cNvPr id="4" name="右中かっこ 2">
          <a:extLst>
            <a:ext uri="{FF2B5EF4-FFF2-40B4-BE49-F238E27FC236}">
              <a16:creationId xmlns:a16="http://schemas.microsoft.com/office/drawing/2014/main" id="{44D677F1-A5B4-44D9-B6AE-FA3B0F9A74F3}"/>
            </a:ext>
          </a:extLst>
        </xdr:cNvPr>
        <xdr:cNvSpPr>
          <a:spLocks/>
        </xdr:cNvSpPr>
      </xdr:nvSpPr>
      <xdr:spPr bwMode="auto">
        <a:xfrm>
          <a:off x="6076950" y="11601450"/>
          <a:ext cx="257175" cy="1333500"/>
        </a:xfrm>
        <a:prstGeom prst="rightBrace">
          <a:avLst>
            <a:gd name="adj1" fmla="val 8330"/>
            <a:gd name="adj2" fmla="val 46398"/>
          </a:avLst>
        </a:prstGeom>
        <a:solidFill>
          <a:srgbClr val="FFFFFF"/>
        </a:solidFill>
        <a:ln w="9525" algn="ctr">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28575</xdr:colOff>
      <xdr:row>62</xdr:row>
      <xdr:rowOff>0</xdr:rowOff>
    </xdr:from>
    <xdr:to>
      <xdr:col>11</xdr:col>
      <xdr:colOff>228600</xdr:colOff>
      <xdr:row>71</xdr:row>
      <xdr:rowOff>47625</xdr:rowOff>
    </xdr:to>
    <xdr:sp macro="" textlink="">
      <xdr:nvSpPr>
        <xdr:cNvPr id="2" name="右中かっこ 1">
          <a:extLst>
            <a:ext uri="{FF2B5EF4-FFF2-40B4-BE49-F238E27FC236}">
              <a16:creationId xmlns:a16="http://schemas.microsoft.com/office/drawing/2014/main" id="{D53790F7-AE12-4113-81CD-A762F12AA645}"/>
            </a:ext>
          </a:extLst>
        </xdr:cNvPr>
        <xdr:cNvSpPr>
          <a:spLocks/>
        </xdr:cNvSpPr>
      </xdr:nvSpPr>
      <xdr:spPr bwMode="auto">
        <a:xfrm>
          <a:off x="6515100" y="10839450"/>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92</xdr:row>
      <xdr:rowOff>85725</xdr:rowOff>
    </xdr:from>
    <xdr:to>
      <xdr:col>11</xdr:col>
      <xdr:colOff>333375</xdr:colOff>
      <xdr:row>99</xdr:row>
      <xdr:rowOff>114300</xdr:rowOff>
    </xdr:to>
    <xdr:sp macro="" textlink="">
      <xdr:nvSpPr>
        <xdr:cNvPr id="3" name="右中かっこ 2">
          <a:extLst>
            <a:ext uri="{FF2B5EF4-FFF2-40B4-BE49-F238E27FC236}">
              <a16:creationId xmlns:a16="http://schemas.microsoft.com/office/drawing/2014/main" id="{3493CB6D-C829-41BA-B61C-F8715A312825}"/>
            </a:ext>
          </a:extLst>
        </xdr:cNvPr>
        <xdr:cNvSpPr>
          <a:spLocks/>
        </xdr:cNvSpPr>
      </xdr:nvSpPr>
      <xdr:spPr bwMode="auto">
        <a:xfrm>
          <a:off x="6562725" y="15668625"/>
          <a:ext cx="257175" cy="1171575"/>
        </a:xfrm>
        <a:prstGeom prst="rightBrace">
          <a:avLst>
            <a:gd name="adj1" fmla="val 7825"/>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103</xdr:row>
      <xdr:rowOff>66675</xdr:rowOff>
    </xdr:from>
    <xdr:to>
      <xdr:col>11</xdr:col>
      <xdr:colOff>161925</xdr:colOff>
      <xdr:row>109</xdr:row>
      <xdr:rowOff>9525</xdr:rowOff>
    </xdr:to>
    <xdr:sp macro="" textlink="">
      <xdr:nvSpPr>
        <xdr:cNvPr id="4" name="右中かっこ 3">
          <a:extLst>
            <a:ext uri="{FF2B5EF4-FFF2-40B4-BE49-F238E27FC236}">
              <a16:creationId xmlns:a16="http://schemas.microsoft.com/office/drawing/2014/main" id="{C25E7515-9989-4179-84CC-A598827F5C10}"/>
            </a:ext>
          </a:extLst>
        </xdr:cNvPr>
        <xdr:cNvSpPr>
          <a:spLocks/>
        </xdr:cNvSpPr>
      </xdr:nvSpPr>
      <xdr:spPr bwMode="auto">
        <a:xfrm>
          <a:off x="6315075" y="17468850"/>
          <a:ext cx="333375" cy="914400"/>
        </a:xfrm>
        <a:prstGeom prst="rightBrace">
          <a:avLst>
            <a:gd name="adj1" fmla="val 5410"/>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76200</xdr:colOff>
      <xdr:row>84</xdr:row>
      <xdr:rowOff>85725</xdr:rowOff>
    </xdr:from>
    <xdr:to>
      <xdr:col>11</xdr:col>
      <xdr:colOff>333375</xdr:colOff>
      <xdr:row>92</xdr:row>
      <xdr:rowOff>114300</xdr:rowOff>
    </xdr:to>
    <xdr:sp macro="" textlink="">
      <xdr:nvSpPr>
        <xdr:cNvPr id="2" name="右中かっこ 2">
          <a:extLst>
            <a:ext uri="{FF2B5EF4-FFF2-40B4-BE49-F238E27FC236}">
              <a16:creationId xmlns:a16="http://schemas.microsoft.com/office/drawing/2014/main" id="{676C6506-C73C-46B4-AFCC-D2B7DC1479EA}"/>
            </a:ext>
          </a:extLst>
        </xdr:cNvPr>
        <xdr:cNvSpPr>
          <a:spLocks/>
        </xdr:cNvSpPr>
      </xdr:nvSpPr>
      <xdr:spPr bwMode="auto">
        <a:xfrm>
          <a:off x="6619875" y="14782800"/>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96</xdr:row>
      <xdr:rowOff>66675</xdr:rowOff>
    </xdr:from>
    <xdr:to>
      <xdr:col>11</xdr:col>
      <xdr:colOff>161925</xdr:colOff>
      <xdr:row>103</xdr:row>
      <xdr:rowOff>0</xdr:rowOff>
    </xdr:to>
    <xdr:sp macro="" textlink="">
      <xdr:nvSpPr>
        <xdr:cNvPr id="3" name="右中かっこ 3">
          <a:extLst>
            <a:ext uri="{FF2B5EF4-FFF2-40B4-BE49-F238E27FC236}">
              <a16:creationId xmlns:a16="http://schemas.microsoft.com/office/drawing/2014/main" id="{46FE5AB6-8969-471D-AFA9-993DC40C8099}"/>
            </a:ext>
          </a:extLst>
        </xdr:cNvPr>
        <xdr:cNvSpPr>
          <a:spLocks/>
        </xdr:cNvSpPr>
      </xdr:nvSpPr>
      <xdr:spPr bwMode="auto">
        <a:xfrm>
          <a:off x="6448425" y="16583025"/>
          <a:ext cx="257175" cy="1076325"/>
        </a:xfrm>
        <a:prstGeom prst="rightBrace">
          <a:avLst>
            <a:gd name="adj1" fmla="val 8254"/>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476250</xdr:colOff>
      <xdr:row>57</xdr:row>
      <xdr:rowOff>95250</xdr:rowOff>
    </xdr:from>
    <xdr:to>
      <xdr:col>10</xdr:col>
      <xdr:colOff>123825</xdr:colOff>
      <xdr:row>65</xdr:row>
      <xdr:rowOff>57150</xdr:rowOff>
    </xdr:to>
    <xdr:sp macro="" textlink="">
      <xdr:nvSpPr>
        <xdr:cNvPr id="4" name="右中かっこ 2">
          <a:extLst>
            <a:ext uri="{FF2B5EF4-FFF2-40B4-BE49-F238E27FC236}">
              <a16:creationId xmlns:a16="http://schemas.microsoft.com/office/drawing/2014/main" id="{D00FA510-B765-4E47-A93E-77B74ED569EA}"/>
            </a:ext>
          </a:extLst>
        </xdr:cNvPr>
        <xdr:cNvSpPr>
          <a:spLocks/>
        </xdr:cNvSpPr>
      </xdr:nvSpPr>
      <xdr:spPr bwMode="auto">
        <a:xfrm>
          <a:off x="5724525" y="10315575"/>
          <a:ext cx="295275" cy="1314450"/>
        </a:xfrm>
        <a:prstGeom prst="rightBrace">
          <a:avLst>
            <a:gd name="adj1" fmla="val 8326"/>
            <a:gd name="adj2" fmla="val 46398"/>
          </a:avLst>
        </a:prstGeom>
        <a:solidFill>
          <a:srgbClr val="FFFFFF"/>
        </a:solidFill>
        <a:ln w="9525" algn="ctr">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28575</xdr:colOff>
      <xdr:row>69</xdr:row>
      <xdr:rowOff>0</xdr:rowOff>
    </xdr:from>
    <xdr:to>
      <xdr:col>11</xdr:col>
      <xdr:colOff>228600</xdr:colOff>
      <xdr:row>78</xdr:row>
      <xdr:rowOff>47625</xdr:rowOff>
    </xdr:to>
    <xdr:sp macro="" textlink="">
      <xdr:nvSpPr>
        <xdr:cNvPr id="2" name="右中かっこ 1">
          <a:extLst>
            <a:ext uri="{FF2B5EF4-FFF2-40B4-BE49-F238E27FC236}">
              <a16:creationId xmlns:a16="http://schemas.microsoft.com/office/drawing/2014/main" id="{717A3690-99D0-4C29-A4A7-C6C9D49B6772}"/>
            </a:ext>
          </a:extLst>
        </xdr:cNvPr>
        <xdr:cNvSpPr>
          <a:spLocks/>
        </xdr:cNvSpPr>
      </xdr:nvSpPr>
      <xdr:spPr bwMode="auto">
        <a:xfrm>
          <a:off x="6438900" y="11210925"/>
          <a:ext cx="200025" cy="1390650"/>
        </a:xfrm>
        <a:prstGeom prst="rightBrace">
          <a:avLst>
            <a:gd name="adj1" fmla="val 8336"/>
            <a:gd name="adj2" fmla="val 54796"/>
          </a:avLst>
        </a:prstGeom>
        <a:solidFill>
          <a:srgbClr val="FFFFFF"/>
        </a:solidFill>
        <a:ln w="9525" algn="ctr">
          <a:solidFill>
            <a:srgbClr val="000000"/>
          </a:solidFill>
          <a:round/>
          <a:headEnd/>
          <a:tailEnd/>
        </a:ln>
      </xdr:spPr>
    </xdr:sp>
    <xdr:clientData/>
  </xdr:twoCellAnchor>
  <xdr:twoCellAnchor>
    <xdr:from>
      <xdr:col>11</xdr:col>
      <xdr:colOff>76200</xdr:colOff>
      <xdr:row>100</xdr:row>
      <xdr:rowOff>85725</xdr:rowOff>
    </xdr:from>
    <xdr:to>
      <xdr:col>11</xdr:col>
      <xdr:colOff>333375</xdr:colOff>
      <xdr:row>108</xdr:row>
      <xdr:rowOff>114300</xdr:rowOff>
    </xdr:to>
    <xdr:sp macro="" textlink="">
      <xdr:nvSpPr>
        <xdr:cNvPr id="3" name="右中かっこ 2">
          <a:extLst>
            <a:ext uri="{FF2B5EF4-FFF2-40B4-BE49-F238E27FC236}">
              <a16:creationId xmlns:a16="http://schemas.microsoft.com/office/drawing/2014/main" id="{3C1B90F1-DC58-4485-9CEE-3554DB5ABEA2}"/>
            </a:ext>
          </a:extLst>
        </xdr:cNvPr>
        <xdr:cNvSpPr>
          <a:spLocks/>
        </xdr:cNvSpPr>
      </xdr:nvSpPr>
      <xdr:spPr bwMode="auto">
        <a:xfrm>
          <a:off x="6486525" y="16163925"/>
          <a:ext cx="257175" cy="1247775"/>
        </a:xfrm>
        <a:prstGeom prst="rightBrace">
          <a:avLst>
            <a:gd name="adj1" fmla="val 8334"/>
            <a:gd name="adj2" fmla="val 46398"/>
          </a:avLst>
        </a:prstGeom>
        <a:solidFill>
          <a:srgbClr val="FFFFFF"/>
        </a:solidFill>
        <a:ln w="9525" algn="ctr">
          <a:solidFill>
            <a:srgbClr val="000000"/>
          </a:solidFill>
          <a:round/>
          <a:headEnd/>
          <a:tailEnd/>
        </a:ln>
      </xdr:spPr>
    </xdr:sp>
    <xdr:clientData/>
  </xdr:twoCellAnchor>
  <xdr:twoCellAnchor>
    <xdr:from>
      <xdr:col>10</xdr:col>
      <xdr:colOff>552450</xdr:colOff>
      <xdr:row>112</xdr:row>
      <xdr:rowOff>66675</xdr:rowOff>
    </xdr:from>
    <xdr:to>
      <xdr:col>11</xdr:col>
      <xdr:colOff>161925</xdr:colOff>
      <xdr:row>119</xdr:row>
      <xdr:rowOff>9525</xdr:rowOff>
    </xdr:to>
    <xdr:sp macro="" textlink="">
      <xdr:nvSpPr>
        <xdr:cNvPr id="4" name="右中かっこ 3">
          <a:extLst>
            <a:ext uri="{FF2B5EF4-FFF2-40B4-BE49-F238E27FC236}">
              <a16:creationId xmlns:a16="http://schemas.microsoft.com/office/drawing/2014/main" id="{D907B197-926B-41F7-BD83-B8B3C8070B6C}"/>
            </a:ext>
          </a:extLst>
        </xdr:cNvPr>
        <xdr:cNvSpPr>
          <a:spLocks/>
        </xdr:cNvSpPr>
      </xdr:nvSpPr>
      <xdr:spPr bwMode="auto">
        <a:xfrm>
          <a:off x="6315075" y="17964150"/>
          <a:ext cx="257175" cy="1085850"/>
        </a:xfrm>
        <a:prstGeom prst="rightBrace">
          <a:avLst>
            <a:gd name="adj1" fmla="val 8327"/>
            <a:gd name="adj2" fmla="val 4639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26412;&#37096;&#27770;&#31639;&#26360;/R3&#26412;&#37096;&#27770;&#31639;&#26360;/&#27880;&#35352;,&#24341;&#24403;&#37329;,&#36001;&#29987;&#30446;&#37682;(&#26412;&#3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9;&#26377;/&#26045;&#35373;&#27770;&#31639;&#26360;/R3/&#30149;&#38498;/&#27880;&#35352;&#12539;&#36001;&#29987;&#30446;&#37682;(&#30149;&#38498;&#26412;&#2030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9;&#26377;/&#26412;&#37096;&#27770;&#31639;&#26360;/R3&#26412;&#37096;&#21454;&#30410;&#27770;&#31639;&#26360;/&#27880;&#35352;,&#24341;&#24403;&#37329;,&#36001;&#29987;&#30446;&#37682;(&#26412;&#37096;&#21454;&#304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部"/>
      <sheetName val="引当金明細"/>
      <sheetName val="財産目録"/>
      <sheetName val="Sheet1"/>
    </sheetNames>
    <sheetDataSet>
      <sheetData sheetId="0"/>
      <sheetData sheetId="1"/>
      <sheetData sheetId="2">
        <row r="35">
          <cell r="L35">
            <v>335873745</v>
          </cell>
          <cell r="M35">
            <v>178297610</v>
          </cell>
        </row>
        <row r="36">
          <cell r="H36">
            <v>38108476</v>
          </cell>
          <cell r="I36">
            <v>19791843</v>
          </cell>
        </row>
        <row r="37">
          <cell r="H37">
            <v>20133793</v>
          </cell>
          <cell r="I37">
            <v>17717733</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類に対する注記（拠点区分用） (履歴ｱﾘ)"/>
      <sheetName val="計算書類に対する注記（拠点区分用）安部最終"/>
      <sheetName val="財産目録"/>
      <sheetName val="オペレーティングリース"/>
      <sheetName val="財産目録　見本"/>
    </sheetNames>
    <sheetDataSet>
      <sheetData sheetId="0"/>
      <sheetData sheetId="1"/>
      <sheetData sheetId="2"/>
      <sheetData sheetId="3">
        <row r="19">
          <cell r="C19">
            <v>7610397</v>
          </cell>
        </row>
        <row r="20">
          <cell r="C20">
            <v>14217250</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部収益"/>
      <sheetName val="引当金明細"/>
      <sheetName val="財産目録"/>
      <sheetName val="Sheet1"/>
    </sheetNames>
    <sheetDataSet>
      <sheetData sheetId="0"/>
      <sheetData sheetId="1"/>
      <sheetData sheetId="2">
        <row r="41">
          <cell r="M41">
            <v>64940957</v>
          </cell>
        </row>
        <row r="42">
          <cell r="I42">
            <v>10359660</v>
          </cell>
        </row>
        <row r="43">
          <cell r="I43">
            <v>3097901</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000" baseline="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259"/>
  <sheetViews>
    <sheetView tabSelected="1" view="pageBreakPreview" topLeftCell="A49" zoomScaleNormal="100" zoomScaleSheetLayoutView="100" workbookViewId="0">
      <selection activeCell="F87" sqref="F87"/>
    </sheetView>
  </sheetViews>
  <sheetFormatPr defaultColWidth="9" defaultRowHeight="13.5"/>
  <cols>
    <col min="1" max="1" width="5.75" style="25" customWidth="1"/>
    <col min="2" max="2" width="13.5" style="25" customWidth="1"/>
    <col min="3" max="3" width="7.25" style="25" customWidth="1"/>
    <col min="4" max="4" width="12.875" style="25" customWidth="1"/>
    <col min="5" max="5" width="7.5" style="25" customWidth="1"/>
    <col min="6" max="6" width="13.875" style="25" customWidth="1"/>
    <col min="7" max="7" width="6.75" style="25" customWidth="1"/>
    <col min="8" max="8" width="14.375" style="25" customWidth="1"/>
    <col min="9" max="9" width="6.125" style="25" customWidth="1"/>
    <col min="10" max="10" width="12.25" style="25" customWidth="1"/>
    <col min="11" max="11" width="5.625" style="25" customWidth="1"/>
    <col min="12" max="12" width="11.625" style="25" bestFit="1" customWidth="1"/>
    <col min="13" max="13" width="9" style="25"/>
    <col min="14" max="14" width="10.5" style="25" bestFit="1" customWidth="1"/>
    <col min="15" max="16384" width="9" style="25"/>
  </cols>
  <sheetData>
    <row r="1" spans="1:11" ht="15.75" customHeight="1">
      <c r="J1" s="67" t="s">
        <v>0</v>
      </c>
    </row>
    <row r="2" spans="1:11" ht="15.75" customHeight="1"/>
    <row r="3" spans="1:11" ht="17.25">
      <c r="A3" s="265" t="s">
        <v>1</v>
      </c>
      <c r="B3" s="265"/>
      <c r="C3" s="265"/>
      <c r="D3" s="265"/>
      <c r="E3" s="265"/>
      <c r="F3" s="265"/>
      <c r="G3" s="265"/>
      <c r="H3" s="265"/>
      <c r="I3" s="265"/>
      <c r="J3" s="265"/>
      <c r="K3" s="265"/>
    </row>
    <row r="4" spans="1:11" ht="12.75" customHeight="1">
      <c r="A4" s="80"/>
      <c r="B4" s="80"/>
      <c r="C4" s="80"/>
      <c r="D4" s="80"/>
      <c r="E4" s="80"/>
      <c r="F4" s="80"/>
      <c r="G4" s="80"/>
      <c r="H4" s="80"/>
      <c r="I4" s="80"/>
    </row>
    <row r="5" spans="1:11" ht="12.75" customHeight="1">
      <c r="A5" s="80"/>
      <c r="B5" s="80"/>
      <c r="C5" s="80"/>
      <c r="D5" s="80"/>
      <c r="E5" s="80"/>
      <c r="F5" s="80"/>
      <c r="G5" s="80"/>
      <c r="H5" s="80"/>
      <c r="I5" s="80"/>
    </row>
    <row r="6" spans="1:11" ht="14.25">
      <c r="A6" s="246" t="s">
        <v>2</v>
      </c>
      <c r="B6" s="246"/>
      <c r="C6" s="246"/>
      <c r="D6" s="246"/>
      <c r="E6" s="246"/>
      <c r="F6" s="246"/>
      <c r="G6" s="246"/>
      <c r="H6" s="246"/>
      <c r="I6" s="246"/>
    </row>
    <row r="7" spans="1:11" ht="14.25">
      <c r="A7" s="79"/>
      <c r="B7" s="79"/>
      <c r="C7" s="79"/>
      <c r="D7" s="79"/>
      <c r="E7" s="79"/>
      <c r="F7" s="79"/>
      <c r="G7" s="79"/>
      <c r="H7" s="79"/>
      <c r="I7" s="79"/>
    </row>
    <row r="8" spans="1:11">
      <c r="A8" s="5"/>
      <c r="B8" s="7" t="s">
        <v>3</v>
      </c>
      <c r="C8" s="7"/>
      <c r="D8" s="7"/>
      <c r="E8" s="7"/>
      <c r="F8" s="7"/>
      <c r="G8" s="7"/>
      <c r="H8" s="7"/>
      <c r="I8" s="7"/>
    </row>
    <row r="10" spans="1:11" ht="14.25">
      <c r="A10" s="246" t="s">
        <v>4</v>
      </c>
      <c r="B10" s="246"/>
      <c r="C10" s="246"/>
      <c r="D10" s="246"/>
      <c r="E10" s="246"/>
      <c r="F10" s="246"/>
      <c r="G10" s="246"/>
      <c r="H10" s="246"/>
      <c r="I10" s="246"/>
    </row>
    <row r="11" spans="1:11">
      <c r="A11" s="264"/>
      <c r="B11" s="264"/>
      <c r="C11" s="264"/>
      <c r="D11" s="264"/>
      <c r="E11" s="264"/>
      <c r="F11" s="264"/>
      <c r="G11" s="264"/>
      <c r="H11" s="264"/>
      <c r="I11" s="264"/>
    </row>
    <row r="12" spans="1:11">
      <c r="A12" s="2" t="s">
        <v>5</v>
      </c>
    </row>
    <row r="13" spans="1:11">
      <c r="A13" s="3" t="s">
        <v>6</v>
      </c>
      <c r="B13" s="4" t="s">
        <v>3</v>
      </c>
    </row>
    <row r="14" spans="1:11">
      <c r="A14" s="3"/>
      <c r="B14" s="4"/>
    </row>
    <row r="15" spans="1:11">
      <c r="A15" s="2" t="s">
        <v>7</v>
      </c>
    </row>
    <row r="16" spans="1:11">
      <c r="A16" s="3" t="s">
        <v>6</v>
      </c>
      <c r="B16" s="4" t="s">
        <v>8</v>
      </c>
    </row>
    <row r="17" spans="1:7">
      <c r="A17" s="3"/>
      <c r="B17" s="4"/>
    </row>
    <row r="18" spans="1:7">
      <c r="A18" s="2" t="s">
        <v>9</v>
      </c>
    </row>
    <row r="19" spans="1:7">
      <c r="A19" s="3" t="s">
        <v>6</v>
      </c>
      <c r="B19" s="2" t="s">
        <v>10</v>
      </c>
    </row>
    <row r="20" spans="1:7">
      <c r="A20" s="3" t="s">
        <v>6</v>
      </c>
      <c r="B20" s="2" t="s">
        <v>11</v>
      </c>
    </row>
    <row r="21" spans="1:7">
      <c r="A21" s="2"/>
      <c r="B21" s="2" t="s">
        <v>12</v>
      </c>
    </row>
    <row r="22" spans="1:7">
      <c r="A22" s="2"/>
      <c r="B22" s="2" t="s">
        <v>13</v>
      </c>
    </row>
    <row r="23" spans="1:7">
      <c r="A23" s="2"/>
      <c r="B23" s="2"/>
    </row>
    <row r="24" spans="1:7">
      <c r="A24" s="2" t="s">
        <v>14</v>
      </c>
    </row>
    <row r="25" spans="1:7">
      <c r="A25" s="5" t="s">
        <v>6</v>
      </c>
      <c r="B25" s="2" t="s">
        <v>15</v>
      </c>
      <c r="C25" s="2"/>
      <c r="D25" s="2" t="s">
        <v>16</v>
      </c>
    </row>
    <row r="26" spans="1:7">
      <c r="A26" s="5"/>
      <c r="B26" s="2"/>
      <c r="C26" s="2"/>
      <c r="D26" s="2" t="s">
        <v>17</v>
      </c>
    </row>
    <row r="27" spans="1:7">
      <c r="A27" s="5"/>
      <c r="B27" s="2"/>
      <c r="C27" s="2"/>
      <c r="D27" s="2" t="s">
        <v>18</v>
      </c>
    </row>
    <row r="28" spans="1:7">
      <c r="A28" s="5" t="s">
        <v>6</v>
      </c>
      <c r="B28" s="2" t="s">
        <v>19</v>
      </c>
      <c r="C28" s="2"/>
      <c r="D28" s="2" t="s">
        <v>20</v>
      </c>
    </row>
    <row r="29" spans="1:7">
      <c r="A29" s="5"/>
      <c r="B29" s="2"/>
      <c r="C29" s="2"/>
      <c r="D29" s="2" t="s">
        <v>21</v>
      </c>
    </row>
    <row r="30" spans="1:7">
      <c r="A30" s="5" t="s">
        <v>6</v>
      </c>
      <c r="B30" s="2" t="s">
        <v>22</v>
      </c>
      <c r="C30" s="2"/>
      <c r="D30" s="2" t="s">
        <v>23</v>
      </c>
      <c r="G30" s="26"/>
    </row>
    <row r="31" spans="1:7">
      <c r="A31" s="5"/>
      <c r="B31" s="2"/>
      <c r="C31" s="2"/>
      <c r="D31" s="2" t="s">
        <v>24</v>
      </c>
    </row>
    <row r="32" spans="1:7">
      <c r="D32" s="2" t="s">
        <v>25</v>
      </c>
    </row>
    <row r="33" spans="1:10">
      <c r="B33" s="2"/>
      <c r="C33" s="2"/>
      <c r="D33" s="2" t="s">
        <v>26</v>
      </c>
    </row>
    <row r="34" spans="1:10">
      <c r="B34" s="2"/>
      <c r="C34" s="2"/>
      <c r="D34" s="2" t="s">
        <v>27</v>
      </c>
      <c r="G34" s="26"/>
    </row>
    <row r="35" spans="1:10">
      <c r="B35" s="2"/>
      <c r="C35" s="5" t="s">
        <v>6</v>
      </c>
      <c r="D35" s="2" t="s">
        <v>28</v>
      </c>
      <c r="G35" s="26"/>
      <c r="I35" s="72"/>
      <c r="J35" s="72"/>
    </row>
    <row r="36" spans="1:10">
      <c r="B36" s="2"/>
      <c r="C36" s="75"/>
      <c r="D36" s="2" t="s">
        <v>29</v>
      </c>
      <c r="E36" s="2"/>
      <c r="F36" s="2"/>
      <c r="I36" s="72"/>
      <c r="J36" s="72"/>
    </row>
    <row r="37" spans="1:10">
      <c r="B37" s="2"/>
      <c r="C37" s="59"/>
      <c r="D37" s="2" t="s">
        <v>30</v>
      </c>
      <c r="E37" s="2"/>
      <c r="F37" s="2"/>
      <c r="I37" s="72"/>
      <c r="J37" s="72"/>
    </row>
    <row r="38" spans="1:10">
      <c r="C38" s="72"/>
      <c r="D38" s="2" t="s">
        <v>31</v>
      </c>
      <c r="E38" s="2"/>
      <c r="F38" s="2"/>
      <c r="I38" s="72"/>
      <c r="J38" s="72"/>
    </row>
    <row r="39" spans="1:10">
      <c r="A39" s="2"/>
      <c r="B39" s="2"/>
      <c r="C39" s="59"/>
      <c r="D39" s="2" t="s">
        <v>32</v>
      </c>
      <c r="E39" s="2"/>
      <c r="G39" s="2"/>
      <c r="H39" s="2"/>
      <c r="I39" s="59"/>
      <c r="J39" s="59"/>
    </row>
    <row r="40" spans="1:10">
      <c r="A40" s="2"/>
      <c r="B40" s="2"/>
      <c r="C40" s="59"/>
      <c r="D40" s="2" t="s">
        <v>33</v>
      </c>
      <c r="E40" s="2"/>
      <c r="G40" s="2"/>
      <c r="H40" s="2"/>
      <c r="I40" s="59"/>
      <c r="J40" s="59"/>
    </row>
    <row r="41" spans="1:10">
      <c r="A41" s="5" t="s">
        <v>6</v>
      </c>
      <c r="B41" s="2" t="s">
        <v>34</v>
      </c>
      <c r="C41" s="2"/>
      <c r="D41" s="2" t="s">
        <v>35</v>
      </c>
      <c r="E41" s="2"/>
      <c r="G41" s="2"/>
      <c r="H41" s="2"/>
      <c r="I41" s="2"/>
      <c r="J41" s="2"/>
    </row>
    <row r="42" spans="1:10">
      <c r="A42" s="5"/>
      <c r="B42" s="2"/>
      <c r="C42" s="2"/>
      <c r="D42" s="2" t="s">
        <v>36</v>
      </c>
      <c r="E42" s="2"/>
      <c r="G42" s="2"/>
      <c r="H42" s="2"/>
      <c r="I42" s="2"/>
      <c r="J42" s="2"/>
    </row>
    <row r="43" spans="1:10">
      <c r="A43" s="5"/>
      <c r="B43" s="2"/>
      <c r="C43" s="2"/>
      <c r="D43" s="2"/>
      <c r="E43" s="2"/>
      <c r="G43" s="2"/>
      <c r="H43" s="2"/>
      <c r="I43" s="2"/>
      <c r="J43" s="2"/>
    </row>
    <row r="44" spans="1:10">
      <c r="A44" s="2" t="s">
        <v>37</v>
      </c>
      <c r="E44" s="13"/>
      <c r="F44" s="13"/>
      <c r="G44" s="13"/>
      <c r="H44" s="13"/>
      <c r="I44" s="13"/>
      <c r="J44" s="13"/>
    </row>
    <row r="45" spans="1:10">
      <c r="B45" s="2" t="s">
        <v>38</v>
      </c>
      <c r="C45" s="2"/>
      <c r="D45" s="2"/>
      <c r="E45" s="12"/>
      <c r="F45" s="12"/>
      <c r="G45" s="12"/>
      <c r="H45" s="50"/>
      <c r="I45" s="50"/>
      <c r="J45" s="13"/>
    </row>
    <row r="46" spans="1:10">
      <c r="B46" s="2" t="s">
        <v>39</v>
      </c>
      <c r="C46" s="2"/>
      <c r="D46" s="2"/>
      <c r="E46" s="12"/>
      <c r="F46" s="12"/>
      <c r="G46" s="12"/>
      <c r="H46" s="50"/>
      <c r="I46" s="50"/>
      <c r="J46" s="13"/>
    </row>
    <row r="48" spans="1:10" ht="14.25">
      <c r="A48" s="246" t="s">
        <v>40</v>
      </c>
      <c r="B48" s="246"/>
      <c r="C48" s="246"/>
      <c r="D48" s="246"/>
      <c r="E48" s="246"/>
      <c r="F48" s="246"/>
      <c r="G48" s="246"/>
      <c r="H48" s="246"/>
      <c r="I48" s="246"/>
    </row>
    <row r="50" spans="1:20">
      <c r="A50" s="5"/>
      <c r="B50" s="7" t="s">
        <v>3</v>
      </c>
      <c r="C50" s="7"/>
      <c r="D50" s="7"/>
      <c r="E50" s="7"/>
      <c r="F50" s="7"/>
      <c r="G50" s="7"/>
      <c r="H50" s="7"/>
      <c r="I50" s="7"/>
    </row>
    <row r="52" spans="1:20" ht="14.25">
      <c r="A52" s="246" t="s">
        <v>41</v>
      </c>
      <c r="B52" s="246"/>
      <c r="C52" s="246"/>
      <c r="D52" s="246"/>
      <c r="E52" s="246"/>
      <c r="F52" s="246"/>
      <c r="G52" s="246"/>
      <c r="H52" s="246"/>
      <c r="I52" s="246"/>
    </row>
    <row r="53" spans="1:20" ht="14.25">
      <c r="A53" s="79"/>
      <c r="B53" s="79"/>
      <c r="C53" s="79"/>
      <c r="D53" s="79"/>
      <c r="E53" s="79"/>
      <c r="F53" s="79"/>
      <c r="G53" s="79"/>
      <c r="H53" s="79"/>
      <c r="I53" s="79"/>
    </row>
    <row r="54" spans="1:20">
      <c r="A54" s="5" t="s">
        <v>42</v>
      </c>
      <c r="B54" s="7" t="s">
        <v>43</v>
      </c>
      <c r="C54" s="7"/>
      <c r="D54" s="7"/>
      <c r="E54" s="7"/>
      <c r="F54" s="7" t="s">
        <v>44</v>
      </c>
      <c r="G54" s="7"/>
      <c r="H54" s="7"/>
      <c r="I54" s="7"/>
      <c r="J54" s="7"/>
    </row>
    <row r="55" spans="1:20">
      <c r="A55" s="5" t="s">
        <v>42</v>
      </c>
      <c r="B55" s="2" t="s">
        <v>45</v>
      </c>
      <c r="C55" s="2"/>
      <c r="D55" s="2"/>
      <c r="E55" s="2"/>
      <c r="F55" s="2"/>
    </row>
    <row r="56" spans="1:20">
      <c r="B56" s="11" t="s">
        <v>46</v>
      </c>
      <c r="C56" s="27"/>
      <c r="D56" s="2"/>
      <c r="E56" s="2"/>
      <c r="F56" s="2"/>
    </row>
    <row r="57" spans="1:20">
      <c r="A57" s="5" t="s">
        <v>42</v>
      </c>
      <c r="B57" s="2" t="s">
        <v>47</v>
      </c>
      <c r="C57" s="2"/>
      <c r="D57" s="2"/>
      <c r="E57" s="7"/>
      <c r="F57" s="2" t="s">
        <v>28</v>
      </c>
    </row>
    <row r="58" spans="1:20" s="10" customFormat="1" ht="12.75">
      <c r="A58" s="2"/>
      <c r="B58" s="2" t="s">
        <v>48</v>
      </c>
      <c r="C58" s="215"/>
      <c r="D58" s="215"/>
      <c r="E58" s="215"/>
      <c r="F58" s="215"/>
      <c r="G58" s="215"/>
      <c r="H58" s="74"/>
      <c r="I58" s="74"/>
      <c r="J58" s="74"/>
      <c r="K58" s="84"/>
      <c r="L58" s="2"/>
      <c r="M58" s="2"/>
      <c r="N58" s="53"/>
      <c r="P58" s="53"/>
      <c r="Q58" s="53"/>
      <c r="R58" s="53"/>
      <c r="S58" s="53"/>
      <c r="T58" s="53"/>
    </row>
    <row r="59" spans="1:20" s="10" customFormat="1" ht="12.75">
      <c r="A59" s="2"/>
      <c r="B59" s="55">
        <v>-1</v>
      </c>
      <c r="C59" s="222" t="s">
        <v>426</v>
      </c>
      <c r="D59" s="222"/>
      <c r="E59" s="222"/>
      <c r="F59" s="222"/>
      <c r="G59" s="222"/>
      <c r="H59" s="222"/>
      <c r="I59" s="222"/>
      <c r="J59" s="74"/>
      <c r="K59" s="218"/>
      <c r="L59" s="2"/>
      <c r="M59" s="2"/>
      <c r="N59" s="53"/>
      <c r="P59" s="53"/>
      <c r="Q59" s="53"/>
      <c r="R59" s="53"/>
      <c r="S59" s="53"/>
      <c r="T59" s="53"/>
    </row>
    <row r="60" spans="1:20" s="12" customFormat="1" ht="12.75">
      <c r="B60" s="55" t="s">
        <v>49</v>
      </c>
      <c r="C60" s="2" t="s">
        <v>50</v>
      </c>
      <c r="D60" s="222"/>
      <c r="E60" s="222"/>
      <c r="F60" s="222"/>
      <c r="G60" s="222"/>
      <c r="H60" s="222"/>
      <c r="I60" s="222"/>
      <c r="J60" s="87"/>
      <c r="M60" s="60"/>
      <c r="O60" s="60"/>
      <c r="P60" s="60"/>
      <c r="Q60" s="60"/>
      <c r="R60" s="60"/>
      <c r="S60" s="60"/>
    </row>
    <row r="61" spans="1:20" s="12" customFormat="1" ht="12.75">
      <c r="B61" s="5"/>
      <c r="C61" s="49" t="s">
        <v>51</v>
      </c>
      <c r="D61" s="222"/>
      <c r="E61" s="222"/>
      <c r="F61" s="56"/>
      <c r="G61" s="222"/>
      <c r="H61" s="269">
        <v>1208701000</v>
      </c>
      <c r="I61" s="269"/>
      <c r="J61" s="61"/>
      <c r="K61" s="61"/>
      <c r="M61" s="60"/>
      <c r="O61" s="60"/>
      <c r="P61" s="60"/>
      <c r="Q61" s="60"/>
      <c r="R61" s="60"/>
      <c r="S61" s="60"/>
    </row>
    <row r="62" spans="1:20" s="12" customFormat="1" ht="12.75">
      <c r="B62" s="5"/>
      <c r="C62" s="57" t="s">
        <v>52</v>
      </c>
      <c r="D62" s="222"/>
      <c r="E62" s="222"/>
      <c r="F62" s="56"/>
      <c r="G62" s="222"/>
      <c r="H62" s="269">
        <v>105185000</v>
      </c>
      <c r="I62" s="269"/>
      <c r="J62" s="61"/>
      <c r="M62" s="60"/>
      <c r="O62" s="60"/>
      <c r="P62" s="60"/>
      <c r="Q62" s="60"/>
      <c r="R62" s="60"/>
      <c r="S62" s="60"/>
    </row>
    <row r="63" spans="1:20" s="12" customFormat="1" ht="12.75">
      <c r="B63" s="5"/>
      <c r="C63" s="57" t="s">
        <v>53</v>
      </c>
      <c r="D63" s="222"/>
      <c r="E63" s="222"/>
      <c r="F63" s="56"/>
      <c r="G63" s="222"/>
      <c r="H63" s="269">
        <v>0</v>
      </c>
      <c r="I63" s="269"/>
      <c r="J63" s="61"/>
      <c r="M63" s="60"/>
      <c r="O63" s="60"/>
      <c r="P63" s="60"/>
      <c r="Q63" s="60"/>
      <c r="R63" s="60"/>
      <c r="S63" s="60"/>
    </row>
    <row r="64" spans="1:20" s="12" customFormat="1" ht="12.75">
      <c r="B64" s="5"/>
      <c r="C64" s="57" t="s">
        <v>54</v>
      </c>
      <c r="D64" s="222"/>
      <c r="E64" s="222"/>
      <c r="F64" s="56"/>
      <c r="G64" s="222"/>
      <c r="H64" s="269">
        <v>42533600</v>
      </c>
      <c r="I64" s="269"/>
      <c r="J64" s="61"/>
      <c r="M64" s="60"/>
      <c r="O64" s="60"/>
      <c r="P64" s="60"/>
      <c r="Q64" s="60"/>
      <c r="R64" s="60"/>
      <c r="S64" s="60"/>
    </row>
    <row r="65" spans="2:19" s="12" customFormat="1" ht="12.75">
      <c r="B65" s="5"/>
      <c r="C65" s="57" t="s">
        <v>55</v>
      </c>
      <c r="D65" s="222"/>
      <c r="E65" s="222"/>
      <c r="F65" s="56"/>
      <c r="G65" s="222"/>
      <c r="H65" s="269">
        <v>-91582800</v>
      </c>
      <c r="I65" s="269"/>
      <c r="J65" s="73"/>
      <c r="M65" s="60"/>
      <c r="O65" s="60"/>
      <c r="P65" s="60"/>
      <c r="Q65" s="60"/>
      <c r="R65" s="60"/>
      <c r="S65" s="60"/>
    </row>
    <row r="66" spans="2:19" s="12" customFormat="1" thickBot="1">
      <c r="B66" s="5"/>
      <c r="C66" s="49" t="s">
        <v>56</v>
      </c>
      <c r="D66" s="222"/>
      <c r="E66" s="222"/>
      <c r="F66" s="56"/>
      <c r="G66" s="222"/>
      <c r="H66" s="270">
        <f>SUM(H61:I65)</f>
        <v>1264836800</v>
      </c>
      <c r="I66" s="270"/>
      <c r="J66" s="73"/>
      <c r="M66" s="60"/>
      <c r="O66" s="60"/>
      <c r="P66" s="60"/>
      <c r="Q66" s="60"/>
      <c r="R66" s="60"/>
      <c r="S66" s="60"/>
    </row>
    <row r="67" spans="2:19" s="12" customFormat="1" thickTop="1">
      <c r="B67" s="5"/>
      <c r="C67" s="222"/>
      <c r="D67" s="222"/>
      <c r="E67" s="222"/>
      <c r="F67" s="222"/>
      <c r="G67" s="222"/>
      <c r="H67" s="219"/>
      <c r="I67" s="219"/>
      <c r="J67" s="73"/>
      <c r="M67" s="60"/>
      <c r="O67" s="60"/>
      <c r="P67" s="60"/>
      <c r="Q67" s="60"/>
      <c r="R67" s="60"/>
      <c r="S67" s="60"/>
    </row>
    <row r="68" spans="2:19" s="12" customFormat="1" ht="12.75">
      <c r="B68" s="55" t="s">
        <v>57</v>
      </c>
      <c r="C68" s="223" t="s">
        <v>58</v>
      </c>
      <c r="D68" s="222"/>
      <c r="E68" s="222"/>
      <c r="F68" s="222"/>
      <c r="G68" s="222"/>
      <c r="H68" s="219"/>
      <c r="I68" s="219"/>
      <c r="J68" s="86"/>
      <c r="M68" s="60"/>
      <c r="O68" s="60"/>
      <c r="P68" s="60"/>
      <c r="Q68" s="60"/>
      <c r="R68" s="60"/>
      <c r="S68" s="60"/>
    </row>
    <row r="69" spans="2:19" s="12" customFormat="1" ht="12.75">
      <c r="B69" s="55"/>
      <c r="C69" s="69" t="s">
        <v>59</v>
      </c>
      <c r="D69" s="222"/>
      <c r="E69" s="222"/>
      <c r="F69" s="56"/>
      <c r="G69" s="222"/>
      <c r="H69" s="269">
        <v>1418852407</v>
      </c>
      <c r="I69" s="269"/>
      <c r="J69" s="73"/>
      <c r="M69" s="60"/>
      <c r="O69" s="60"/>
      <c r="P69" s="60"/>
      <c r="Q69" s="60"/>
      <c r="R69" s="60"/>
      <c r="S69" s="60"/>
    </row>
    <row r="70" spans="2:19" s="12" customFormat="1" ht="12.75">
      <c r="B70" s="55"/>
      <c r="C70" s="70" t="s">
        <v>60</v>
      </c>
      <c r="D70" s="222"/>
      <c r="E70" s="222"/>
      <c r="F70" s="56"/>
      <c r="G70" s="222"/>
      <c r="H70" s="269">
        <v>48737000</v>
      </c>
      <c r="I70" s="269"/>
      <c r="J70" s="73"/>
      <c r="M70" s="60"/>
      <c r="O70" s="60"/>
      <c r="P70" s="60"/>
      <c r="Q70" s="60"/>
      <c r="R70" s="60"/>
      <c r="S70" s="60"/>
    </row>
    <row r="71" spans="2:19" s="12" customFormat="1" ht="12.75">
      <c r="B71" s="55"/>
      <c r="C71" s="70" t="s">
        <v>61</v>
      </c>
      <c r="D71" s="222"/>
      <c r="E71" s="222"/>
      <c r="F71" s="56"/>
      <c r="G71" s="222"/>
      <c r="H71" s="269">
        <v>11040113</v>
      </c>
      <c r="I71" s="269"/>
      <c r="J71" s="73"/>
      <c r="M71" s="60"/>
      <c r="O71" s="60"/>
      <c r="P71" s="60"/>
      <c r="Q71" s="60"/>
      <c r="R71" s="60"/>
      <c r="S71" s="60"/>
    </row>
    <row r="72" spans="2:19" s="12" customFormat="1" ht="12.75">
      <c r="B72" s="55"/>
      <c r="C72" s="70" t="s">
        <v>62</v>
      </c>
      <c r="D72" s="222"/>
      <c r="E72" s="222"/>
      <c r="F72" s="56"/>
      <c r="G72" s="222"/>
      <c r="H72" s="269">
        <v>105934749</v>
      </c>
      <c r="I72" s="269"/>
      <c r="J72" s="73"/>
      <c r="M72" s="60"/>
      <c r="O72" s="60"/>
      <c r="P72" s="60"/>
      <c r="Q72" s="60"/>
      <c r="R72" s="60"/>
      <c r="S72" s="60"/>
    </row>
    <row r="73" spans="2:19" s="12" customFormat="1" ht="12.75">
      <c r="B73" s="55"/>
      <c r="C73" s="70" t="s">
        <v>63</v>
      </c>
      <c r="D73" s="222"/>
      <c r="E73" s="222"/>
      <c r="F73" s="56"/>
      <c r="G73" s="222"/>
      <c r="H73" s="269">
        <f>+H65</f>
        <v>-91582800</v>
      </c>
      <c r="I73" s="269"/>
      <c r="J73" s="73"/>
      <c r="M73" s="60"/>
      <c r="O73" s="60"/>
      <c r="P73" s="60"/>
      <c r="Q73" s="60"/>
      <c r="R73" s="60"/>
      <c r="S73" s="60"/>
    </row>
    <row r="74" spans="2:19" s="12" customFormat="1" thickBot="1">
      <c r="B74" s="55"/>
      <c r="C74" s="69" t="s">
        <v>64</v>
      </c>
      <c r="D74" s="222"/>
      <c r="E74" s="222"/>
      <c r="F74" s="56"/>
      <c r="G74" s="222"/>
      <c r="H74" s="270">
        <f>SUM(H69:I73)</f>
        <v>1492981469</v>
      </c>
      <c r="I74" s="270"/>
      <c r="J74" s="73"/>
      <c r="M74" s="60"/>
      <c r="O74" s="60"/>
      <c r="P74" s="60"/>
      <c r="Q74" s="60"/>
      <c r="R74" s="60"/>
      <c r="S74" s="60"/>
    </row>
    <row r="75" spans="2:19" s="12" customFormat="1" thickTop="1">
      <c r="B75" s="55"/>
      <c r="C75" s="222"/>
      <c r="D75" s="222"/>
      <c r="E75" s="222"/>
      <c r="F75" s="222"/>
      <c r="G75" s="222"/>
      <c r="H75" s="219"/>
      <c r="I75" s="219"/>
      <c r="J75" s="73"/>
      <c r="M75" s="60"/>
      <c r="O75" s="60"/>
      <c r="P75" s="60"/>
      <c r="Q75" s="60"/>
      <c r="R75" s="60"/>
      <c r="S75" s="60"/>
    </row>
    <row r="76" spans="2:19" s="12" customFormat="1" ht="12.75">
      <c r="B76" s="55" t="s">
        <v>65</v>
      </c>
      <c r="C76" s="2" t="s">
        <v>66</v>
      </c>
      <c r="D76" s="222"/>
      <c r="E76" s="222"/>
      <c r="F76" s="222"/>
      <c r="G76" s="222"/>
      <c r="H76" s="219"/>
      <c r="I76" s="219"/>
      <c r="J76" s="87"/>
      <c r="M76" s="60"/>
      <c r="O76" s="60"/>
      <c r="P76" s="60"/>
      <c r="Q76" s="60"/>
      <c r="R76" s="60"/>
      <c r="S76" s="60"/>
    </row>
    <row r="77" spans="2:19" s="12" customFormat="1" ht="12.75">
      <c r="B77" s="27"/>
      <c r="C77" s="49" t="s">
        <v>67</v>
      </c>
      <c r="D77" s="2"/>
      <c r="E77" s="2"/>
      <c r="F77" s="27"/>
      <c r="G77" s="27"/>
      <c r="H77" s="240">
        <f>+H66</f>
        <v>1264836800</v>
      </c>
      <c r="I77" s="240"/>
      <c r="J77" s="87"/>
      <c r="M77" s="60"/>
      <c r="O77" s="60"/>
      <c r="P77" s="60"/>
      <c r="Q77" s="60"/>
      <c r="R77" s="60"/>
      <c r="S77" s="60"/>
    </row>
    <row r="78" spans="2:19" s="13" customFormat="1">
      <c r="B78" s="58"/>
      <c r="C78" s="49" t="s">
        <v>68</v>
      </c>
      <c r="D78" s="222"/>
      <c r="E78" s="222"/>
      <c r="F78" s="222"/>
      <c r="G78" s="222"/>
      <c r="H78" s="240">
        <f>+H74</f>
        <v>1492981469</v>
      </c>
      <c r="I78" s="241"/>
      <c r="J78" s="61"/>
      <c r="M78" s="62"/>
      <c r="O78" s="62"/>
      <c r="P78" s="62"/>
      <c r="Q78" s="62"/>
      <c r="R78" s="62"/>
      <c r="S78" s="62"/>
    </row>
    <row r="79" spans="2:19" s="13" customFormat="1">
      <c r="B79" s="58"/>
      <c r="C79" s="49" t="s">
        <v>499</v>
      </c>
      <c r="D79" s="238"/>
      <c r="E79" s="238"/>
      <c r="F79" s="238"/>
      <c r="G79" s="238"/>
      <c r="H79" s="239">
        <v>-30</v>
      </c>
      <c r="I79" s="239"/>
      <c r="J79" s="61"/>
      <c r="M79" s="62"/>
      <c r="O79" s="62"/>
      <c r="P79" s="62"/>
      <c r="Q79" s="62"/>
      <c r="R79" s="62"/>
      <c r="S79" s="62"/>
    </row>
    <row r="80" spans="2:19" s="12" customFormat="1" thickBot="1">
      <c r="B80" s="2"/>
      <c r="C80" s="49" t="s">
        <v>69</v>
      </c>
      <c r="D80" s="2"/>
      <c r="E80" s="2"/>
      <c r="F80" s="2"/>
      <c r="G80" s="2"/>
      <c r="H80" s="271">
        <f>+H77-H78+H79</f>
        <v>-228144699</v>
      </c>
      <c r="I80" s="272"/>
      <c r="J80" s="61"/>
      <c r="M80" s="60"/>
      <c r="O80" s="60"/>
      <c r="P80" s="60"/>
      <c r="Q80" s="60"/>
      <c r="R80" s="60"/>
      <c r="S80" s="60"/>
    </row>
    <row r="81" spans="1:19" s="12" customFormat="1" thickTop="1">
      <c r="B81" s="2"/>
      <c r="C81" s="2"/>
      <c r="D81" s="2"/>
      <c r="E81" s="2"/>
      <c r="F81" s="2"/>
      <c r="G81" s="2"/>
      <c r="H81" s="68"/>
      <c r="I81" s="68"/>
      <c r="J81" s="61"/>
      <c r="M81" s="60"/>
      <c r="O81" s="60"/>
      <c r="P81" s="60"/>
      <c r="Q81" s="60"/>
      <c r="R81" s="60"/>
      <c r="S81" s="60"/>
    </row>
    <row r="82" spans="1:19" s="12" customFormat="1" ht="12.75">
      <c r="B82" s="55" t="s">
        <v>70</v>
      </c>
      <c r="C82" s="23" t="s">
        <v>71</v>
      </c>
      <c r="D82" s="2"/>
      <c r="E82" s="2"/>
      <c r="F82" s="2"/>
      <c r="G82" s="2"/>
      <c r="H82" s="68"/>
      <c r="I82" s="68"/>
      <c r="M82" s="60"/>
      <c r="O82" s="60"/>
      <c r="P82" s="60"/>
      <c r="Q82" s="60"/>
      <c r="R82" s="60"/>
      <c r="S82" s="60"/>
    </row>
    <row r="83" spans="1:19" s="12" customFormat="1">
      <c r="B83" s="2"/>
      <c r="C83" s="71" t="s">
        <v>72</v>
      </c>
      <c r="D83" s="2"/>
      <c r="E83" s="2"/>
      <c r="F83" s="2"/>
      <c r="G83" s="2"/>
      <c r="H83" s="240">
        <v>105185000</v>
      </c>
      <c r="I83" s="241"/>
      <c r="M83" s="60"/>
      <c r="O83" s="60"/>
      <c r="P83" s="60"/>
      <c r="Q83" s="60"/>
      <c r="R83" s="60"/>
      <c r="S83" s="60"/>
    </row>
    <row r="84" spans="1:19" s="12" customFormat="1">
      <c r="B84" s="2"/>
      <c r="C84" s="71" t="s">
        <v>73</v>
      </c>
      <c r="D84" s="2"/>
      <c r="E84" s="2"/>
      <c r="F84" s="2"/>
      <c r="G84" s="2"/>
      <c r="H84" s="240">
        <v>0</v>
      </c>
      <c r="I84" s="241"/>
      <c r="J84" s="61"/>
      <c r="M84" s="60"/>
      <c r="O84" s="60"/>
      <c r="P84" s="60"/>
      <c r="Q84" s="60"/>
      <c r="R84" s="60"/>
      <c r="S84" s="60"/>
    </row>
    <row r="85" spans="1:19" s="12" customFormat="1">
      <c r="B85" s="2"/>
      <c r="C85" s="71" t="s">
        <v>60</v>
      </c>
      <c r="D85" s="2"/>
      <c r="E85" s="2"/>
      <c r="F85" s="2"/>
      <c r="G85" s="2"/>
      <c r="H85" s="240">
        <v>-48737000</v>
      </c>
      <c r="I85" s="241"/>
      <c r="J85" s="61"/>
      <c r="M85" s="60"/>
      <c r="O85" s="60"/>
      <c r="P85" s="60"/>
      <c r="Q85" s="60"/>
      <c r="R85" s="60"/>
      <c r="S85" s="60"/>
    </row>
    <row r="86" spans="1:19" s="12" customFormat="1">
      <c r="B86" s="2"/>
      <c r="C86" s="71" t="s">
        <v>74</v>
      </c>
      <c r="D86" s="2"/>
      <c r="E86" s="2"/>
      <c r="F86" s="2"/>
      <c r="G86" s="2"/>
      <c r="H86" s="240">
        <v>31493487</v>
      </c>
      <c r="I86" s="241"/>
      <c r="J86" s="61"/>
      <c r="M86" s="60"/>
      <c r="O86" s="60"/>
      <c r="P86" s="60"/>
      <c r="Q86" s="60"/>
      <c r="R86" s="60"/>
      <c r="S86" s="60"/>
    </row>
    <row r="87" spans="1:19" s="12" customFormat="1">
      <c r="B87" s="2"/>
      <c r="C87" s="71" t="s">
        <v>75</v>
      </c>
      <c r="D87" s="2"/>
      <c r="E87" s="2"/>
      <c r="F87" s="2"/>
      <c r="G87" s="2"/>
      <c r="H87" s="242">
        <v>-1333482</v>
      </c>
      <c r="I87" s="242"/>
      <c r="J87" s="61"/>
      <c r="M87" s="60"/>
      <c r="O87" s="60"/>
      <c r="P87" s="60"/>
      <c r="Q87" s="60"/>
      <c r="R87" s="60"/>
      <c r="S87" s="60"/>
    </row>
    <row r="88" spans="1:19" s="12" customFormat="1" ht="14.25" thickBot="1">
      <c r="B88" s="2"/>
      <c r="C88" s="71" t="s">
        <v>76</v>
      </c>
      <c r="D88" s="2"/>
      <c r="E88" s="2"/>
      <c r="F88" s="2"/>
      <c r="G88" s="2"/>
      <c r="H88" s="243">
        <f>SUM(H83:I87)</f>
        <v>86608005</v>
      </c>
      <c r="I88" s="244"/>
      <c r="J88" s="61"/>
      <c r="M88" s="60"/>
      <c r="O88" s="60"/>
      <c r="P88" s="60"/>
      <c r="Q88" s="60"/>
      <c r="R88" s="60"/>
      <c r="S88" s="60"/>
    </row>
    <row r="89" spans="1:19" s="12" customFormat="1" thickTop="1">
      <c r="B89" s="2"/>
      <c r="C89" s="2"/>
      <c r="D89" s="2"/>
      <c r="E89" s="2"/>
      <c r="F89" s="2"/>
      <c r="H89" s="2"/>
      <c r="I89" s="2"/>
      <c r="M89" s="60"/>
      <c r="O89" s="60"/>
      <c r="P89" s="60"/>
      <c r="Q89" s="60"/>
      <c r="R89" s="60"/>
      <c r="S89" s="60"/>
    </row>
    <row r="90" spans="1:19" s="28" customFormat="1" ht="31.5" customHeight="1">
      <c r="A90" s="266" t="s">
        <v>77</v>
      </c>
      <c r="B90" s="266"/>
      <c r="C90" s="266"/>
      <c r="D90" s="266"/>
      <c r="E90" s="266"/>
      <c r="F90" s="266"/>
      <c r="G90" s="266"/>
      <c r="H90" s="266"/>
      <c r="I90" s="266"/>
    </row>
    <row r="91" spans="1:19" s="21" customFormat="1" ht="13.5" customHeight="1">
      <c r="A91" s="267" t="s">
        <v>78</v>
      </c>
      <c r="B91" s="267"/>
      <c r="C91" s="267"/>
      <c r="D91" s="267"/>
      <c r="E91" s="267"/>
      <c r="F91" s="267"/>
      <c r="G91" s="267"/>
      <c r="H91" s="267"/>
      <c r="I91" s="267"/>
    </row>
    <row r="92" spans="1:19" s="21" customFormat="1" ht="13.5" customHeight="1">
      <c r="A92" s="81" t="s">
        <v>79</v>
      </c>
      <c r="C92" s="29"/>
      <c r="D92" s="29"/>
      <c r="E92" s="29"/>
      <c r="F92" s="29"/>
      <c r="G92" s="29"/>
      <c r="H92" s="29"/>
      <c r="I92" s="29"/>
    </row>
    <row r="93" spans="1:19" s="21" customFormat="1" ht="13.5" customHeight="1">
      <c r="A93" s="81" t="s">
        <v>80</v>
      </c>
      <c r="C93" s="29"/>
      <c r="D93" s="29"/>
      <c r="E93" s="29"/>
      <c r="F93" s="29"/>
      <c r="G93" s="29"/>
      <c r="H93" s="29"/>
      <c r="I93" s="29"/>
    </row>
    <row r="94" spans="1:19" s="21" customFormat="1" ht="13.5" customHeight="1">
      <c r="A94" s="81" t="s">
        <v>81</v>
      </c>
      <c r="C94" s="30"/>
      <c r="D94" s="30"/>
      <c r="E94" s="30"/>
      <c r="F94" s="30"/>
      <c r="G94" s="30"/>
      <c r="H94" s="30"/>
      <c r="I94" s="30"/>
    </row>
    <row r="95" spans="1:19" ht="13.5" customHeight="1">
      <c r="A95" s="81" t="s">
        <v>82</v>
      </c>
      <c r="B95" s="29"/>
      <c r="C95" s="29"/>
      <c r="D95" s="29"/>
      <c r="E95" s="29"/>
      <c r="F95" s="29"/>
      <c r="G95" s="29"/>
      <c r="H95" s="29"/>
      <c r="I95" s="29"/>
    </row>
    <row r="96" spans="1:19" s="21" customFormat="1" ht="13.5" customHeight="1">
      <c r="A96" s="81" t="s">
        <v>83</v>
      </c>
      <c r="C96" s="29"/>
      <c r="D96" s="29"/>
      <c r="E96" s="29"/>
      <c r="F96" s="29"/>
      <c r="G96" s="29"/>
      <c r="H96" s="29"/>
      <c r="I96" s="29"/>
    </row>
    <row r="97" spans="1:9" ht="13.5" customHeight="1">
      <c r="A97" s="268" t="s">
        <v>84</v>
      </c>
      <c r="B97" s="268"/>
      <c r="C97" s="268"/>
      <c r="D97" s="268"/>
      <c r="E97" s="268"/>
      <c r="F97" s="268"/>
      <c r="G97" s="268"/>
      <c r="H97" s="268"/>
      <c r="I97" s="268"/>
    </row>
    <row r="98" spans="1:9" ht="13.5" customHeight="1">
      <c r="A98" s="17" t="s">
        <v>85</v>
      </c>
      <c r="B98" s="16" t="s">
        <v>86</v>
      </c>
      <c r="C98" s="16"/>
      <c r="D98" s="16"/>
      <c r="E98" s="16"/>
      <c r="F98" s="16"/>
      <c r="H98" s="16"/>
      <c r="I98" s="16"/>
    </row>
    <row r="99" spans="1:9" ht="13.5" customHeight="1">
      <c r="A99" s="17"/>
      <c r="B99" s="5" t="s">
        <v>42</v>
      </c>
      <c r="C99" s="16" t="s">
        <v>87</v>
      </c>
      <c r="D99" s="16"/>
      <c r="E99" s="16"/>
      <c r="F99" s="16"/>
      <c r="H99" s="16"/>
      <c r="I99" s="16"/>
    </row>
    <row r="100" spans="1:9" ht="13.5" customHeight="1">
      <c r="A100" s="17"/>
      <c r="B100" s="5" t="s">
        <v>42</v>
      </c>
      <c r="C100" s="16" t="s">
        <v>88</v>
      </c>
      <c r="D100" s="16"/>
      <c r="E100" s="16"/>
      <c r="F100" s="16"/>
      <c r="G100" s="16"/>
      <c r="H100" s="16"/>
      <c r="I100" s="16"/>
    </row>
    <row r="101" spans="1:9" ht="13.5" customHeight="1">
      <c r="A101" s="17" t="s">
        <v>89</v>
      </c>
      <c r="B101" s="30" t="s">
        <v>90</v>
      </c>
      <c r="C101" s="16" t="s">
        <v>91</v>
      </c>
      <c r="D101" s="16"/>
      <c r="E101" s="16"/>
      <c r="F101" s="16"/>
      <c r="I101" s="16"/>
    </row>
    <row r="102" spans="1:9" ht="13.5" customHeight="1">
      <c r="A102" s="17"/>
      <c r="B102" s="5" t="s">
        <v>42</v>
      </c>
      <c r="C102" s="16" t="s">
        <v>92</v>
      </c>
      <c r="D102" s="16"/>
      <c r="E102" s="16"/>
      <c r="F102" s="16"/>
      <c r="I102" s="16"/>
    </row>
    <row r="103" spans="1:9" ht="13.5" customHeight="1">
      <c r="A103" s="17"/>
      <c r="B103" s="5" t="s">
        <v>42</v>
      </c>
      <c r="C103" s="16" t="s">
        <v>93</v>
      </c>
      <c r="D103" s="16"/>
      <c r="E103" s="16"/>
      <c r="F103" s="16"/>
      <c r="I103" s="16"/>
    </row>
    <row r="104" spans="1:9" ht="13.5" customHeight="1">
      <c r="A104" s="17"/>
      <c r="B104" s="5" t="s">
        <v>42</v>
      </c>
      <c r="C104" s="16" t="s">
        <v>94</v>
      </c>
      <c r="D104" s="16"/>
      <c r="E104" s="16"/>
      <c r="F104" s="16"/>
      <c r="I104" s="16"/>
    </row>
    <row r="105" spans="1:9" ht="13.5" customHeight="1">
      <c r="A105" s="17"/>
      <c r="B105" s="5" t="s">
        <v>42</v>
      </c>
      <c r="C105" s="16" t="s">
        <v>95</v>
      </c>
      <c r="D105" s="16"/>
      <c r="E105" s="16"/>
      <c r="F105" s="16"/>
      <c r="I105" s="16"/>
    </row>
    <row r="106" spans="1:9" ht="13.5" customHeight="1">
      <c r="A106" s="17"/>
      <c r="B106" s="5" t="s">
        <v>42</v>
      </c>
      <c r="C106" s="16" t="s">
        <v>96</v>
      </c>
      <c r="D106" s="16"/>
      <c r="E106" s="16"/>
      <c r="F106" s="16"/>
      <c r="I106" s="16"/>
    </row>
    <row r="107" spans="1:9" ht="13.5" customHeight="1">
      <c r="A107" s="17"/>
      <c r="B107" s="5" t="s">
        <v>42</v>
      </c>
      <c r="C107" s="16" t="s">
        <v>97</v>
      </c>
      <c r="D107" s="16"/>
      <c r="E107" s="16"/>
      <c r="F107" s="16"/>
      <c r="G107" s="16"/>
      <c r="H107" s="16"/>
      <c r="I107" s="16"/>
    </row>
    <row r="108" spans="1:9" ht="13.5" customHeight="1">
      <c r="A108" s="17" t="s">
        <v>98</v>
      </c>
      <c r="B108" s="30" t="s">
        <v>90</v>
      </c>
      <c r="C108" s="16" t="s">
        <v>99</v>
      </c>
      <c r="D108" s="16"/>
      <c r="E108" s="16"/>
      <c r="F108" s="16"/>
      <c r="H108" s="16"/>
      <c r="I108" s="16"/>
    </row>
    <row r="109" spans="1:9" ht="13.5" customHeight="1">
      <c r="A109" s="17"/>
      <c r="B109" s="24" t="s">
        <v>42</v>
      </c>
      <c r="C109" s="16" t="s">
        <v>92</v>
      </c>
      <c r="D109" s="16"/>
      <c r="E109" s="16"/>
      <c r="F109" s="16"/>
      <c r="H109" s="16"/>
      <c r="I109" s="16"/>
    </row>
    <row r="110" spans="1:9" ht="13.5" customHeight="1">
      <c r="A110" s="17"/>
      <c r="B110" s="24" t="s">
        <v>42</v>
      </c>
      <c r="C110" s="16" t="s">
        <v>93</v>
      </c>
      <c r="D110" s="16"/>
      <c r="E110" s="16"/>
      <c r="F110" s="16"/>
      <c r="H110" s="16"/>
      <c r="I110" s="16"/>
    </row>
    <row r="111" spans="1:9" ht="13.5" customHeight="1">
      <c r="A111" s="17"/>
      <c r="B111" s="24" t="s">
        <v>42</v>
      </c>
      <c r="C111" s="16" t="s">
        <v>95</v>
      </c>
      <c r="D111" s="16"/>
      <c r="E111" s="16"/>
      <c r="F111" s="16"/>
      <c r="H111" s="16"/>
      <c r="I111" s="16"/>
    </row>
    <row r="112" spans="1:9" ht="13.5" customHeight="1">
      <c r="A112" s="17"/>
      <c r="B112" s="24" t="s">
        <v>42</v>
      </c>
      <c r="C112" s="16" t="s">
        <v>97</v>
      </c>
      <c r="D112" s="16"/>
      <c r="E112" s="16"/>
      <c r="F112" s="16"/>
      <c r="H112" s="16"/>
      <c r="I112" s="16"/>
    </row>
    <row r="113" spans="1:9" ht="13.5" customHeight="1">
      <c r="A113" s="17"/>
      <c r="B113" s="24" t="s">
        <v>42</v>
      </c>
      <c r="C113" s="16" t="s">
        <v>100</v>
      </c>
      <c r="D113" s="16"/>
      <c r="E113" s="16"/>
      <c r="F113" s="16"/>
      <c r="G113" s="16"/>
      <c r="H113" s="16"/>
      <c r="I113" s="16"/>
    </row>
    <row r="114" spans="1:9" ht="13.5" customHeight="1">
      <c r="A114" s="17" t="s">
        <v>101</v>
      </c>
      <c r="B114" s="30" t="s">
        <v>90</v>
      </c>
      <c r="C114" s="16" t="s">
        <v>102</v>
      </c>
      <c r="D114" s="16"/>
      <c r="E114" s="16"/>
      <c r="F114" s="16"/>
      <c r="H114" s="16"/>
      <c r="I114" s="16"/>
    </row>
    <row r="115" spans="1:9" ht="13.5" customHeight="1">
      <c r="A115" s="17"/>
      <c r="B115" s="24" t="s">
        <v>42</v>
      </c>
      <c r="C115" s="16" t="s">
        <v>92</v>
      </c>
      <c r="D115" s="16"/>
      <c r="E115" s="16"/>
      <c r="F115" s="16"/>
      <c r="H115" s="16"/>
      <c r="I115" s="16"/>
    </row>
    <row r="116" spans="1:9" ht="13.5" customHeight="1">
      <c r="A116" s="17"/>
      <c r="B116" s="24" t="s">
        <v>42</v>
      </c>
      <c r="C116" s="16" t="s">
        <v>103</v>
      </c>
      <c r="D116" s="16"/>
      <c r="E116" s="16"/>
      <c r="F116" s="16"/>
      <c r="H116" s="16"/>
      <c r="I116" s="16"/>
    </row>
    <row r="117" spans="1:9" ht="13.5" customHeight="1">
      <c r="A117" s="17"/>
      <c r="B117" s="24" t="s">
        <v>42</v>
      </c>
      <c r="C117" s="16" t="s">
        <v>95</v>
      </c>
      <c r="D117" s="16"/>
      <c r="E117" s="16"/>
      <c r="F117" s="16"/>
      <c r="H117" s="16"/>
      <c r="I117" s="16"/>
    </row>
    <row r="118" spans="1:9" ht="13.5" customHeight="1">
      <c r="A118" s="17"/>
      <c r="B118" s="24" t="s">
        <v>42</v>
      </c>
      <c r="C118" s="16" t="s">
        <v>96</v>
      </c>
      <c r="D118" s="16"/>
      <c r="E118" s="16"/>
      <c r="F118" s="16"/>
      <c r="H118" s="16"/>
      <c r="I118" s="16"/>
    </row>
    <row r="119" spans="1:9" ht="13.5" customHeight="1">
      <c r="A119" s="17"/>
      <c r="B119" s="24" t="s">
        <v>42</v>
      </c>
      <c r="C119" s="16" t="s">
        <v>97</v>
      </c>
      <c r="D119" s="16"/>
      <c r="E119" s="16"/>
      <c r="F119" s="16"/>
      <c r="G119" s="16"/>
      <c r="H119" s="16"/>
      <c r="I119" s="16"/>
    </row>
    <row r="120" spans="1:9" ht="13.5" customHeight="1">
      <c r="A120" s="17" t="s">
        <v>104</v>
      </c>
      <c r="B120" s="30" t="s">
        <v>90</v>
      </c>
      <c r="C120" s="16" t="s">
        <v>105</v>
      </c>
      <c r="D120" s="16"/>
      <c r="E120" s="16"/>
      <c r="F120" s="16"/>
      <c r="H120" s="16"/>
      <c r="I120" s="16"/>
    </row>
    <row r="121" spans="1:9" ht="13.5" customHeight="1">
      <c r="A121" s="17"/>
      <c r="B121" s="24" t="s">
        <v>42</v>
      </c>
      <c r="C121" s="16" t="s">
        <v>92</v>
      </c>
      <c r="D121" s="16"/>
      <c r="E121" s="16"/>
      <c r="F121" s="16"/>
      <c r="H121" s="16"/>
      <c r="I121" s="16"/>
    </row>
    <row r="122" spans="1:9" ht="13.5" customHeight="1">
      <c r="A122" s="17"/>
      <c r="B122" s="24" t="s">
        <v>42</v>
      </c>
      <c r="C122" s="16" t="s">
        <v>103</v>
      </c>
      <c r="D122" s="16"/>
      <c r="E122" s="16"/>
      <c r="F122" s="16"/>
      <c r="G122" s="16"/>
      <c r="H122" s="16"/>
      <c r="I122" s="16"/>
    </row>
    <row r="123" spans="1:9" ht="13.5" customHeight="1">
      <c r="A123" s="17" t="s">
        <v>106</v>
      </c>
      <c r="B123" s="30" t="s">
        <v>90</v>
      </c>
      <c r="C123" s="16" t="s">
        <v>107</v>
      </c>
      <c r="D123" s="16"/>
      <c r="E123" s="16"/>
      <c r="F123" s="16"/>
      <c r="H123" s="16"/>
      <c r="I123" s="16"/>
    </row>
    <row r="124" spans="1:9" ht="13.5" customHeight="1">
      <c r="A124" s="17"/>
      <c r="B124" s="24" t="s">
        <v>42</v>
      </c>
      <c r="C124" s="16" t="s">
        <v>92</v>
      </c>
      <c r="D124" s="16"/>
      <c r="E124" s="16"/>
      <c r="F124" s="16"/>
      <c r="H124" s="16"/>
      <c r="I124" s="16"/>
    </row>
    <row r="125" spans="1:9" ht="13.5" customHeight="1">
      <c r="A125" s="17"/>
      <c r="B125" s="24" t="s">
        <v>42</v>
      </c>
      <c r="C125" s="16" t="s">
        <v>108</v>
      </c>
      <c r="D125" s="16"/>
      <c r="E125" s="16"/>
      <c r="F125" s="16"/>
      <c r="H125" s="16"/>
      <c r="I125" s="16"/>
    </row>
    <row r="126" spans="1:9" ht="13.5" customHeight="1">
      <c r="A126" s="17"/>
      <c r="B126" s="5" t="s">
        <v>42</v>
      </c>
      <c r="C126" s="16" t="s">
        <v>94</v>
      </c>
      <c r="D126" s="16"/>
      <c r="E126" s="16"/>
      <c r="F126" s="16"/>
      <c r="I126" s="16"/>
    </row>
    <row r="127" spans="1:9" ht="13.5" customHeight="1">
      <c r="A127" s="17"/>
      <c r="B127" s="24" t="s">
        <v>42</v>
      </c>
      <c r="C127" s="16" t="s">
        <v>109</v>
      </c>
      <c r="D127" s="16"/>
      <c r="E127" s="16"/>
      <c r="F127" s="16"/>
      <c r="H127" s="16"/>
      <c r="I127" s="16"/>
    </row>
    <row r="128" spans="1:9" ht="13.5" customHeight="1">
      <c r="A128" s="17"/>
      <c r="B128" s="24" t="s">
        <v>42</v>
      </c>
      <c r="C128" s="16" t="s">
        <v>96</v>
      </c>
      <c r="D128" s="16"/>
      <c r="E128" s="16"/>
      <c r="F128" s="16"/>
      <c r="H128" s="16"/>
      <c r="I128" s="16"/>
    </row>
    <row r="129" spans="1:9" ht="13.5" customHeight="1">
      <c r="A129" s="17"/>
      <c r="B129" s="24" t="s">
        <v>42</v>
      </c>
      <c r="C129" s="16" t="s">
        <v>97</v>
      </c>
      <c r="D129" s="16"/>
      <c r="E129" s="16"/>
      <c r="F129" s="16"/>
      <c r="G129" s="16"/>
      <c r="H129" s="16"/>
      <c r="I129" s="16"/>
    </row>
    <row r="130" spans="1:9" ht="13.5" customHeight="1">
      <c r="A130" s="17" t="s">
        <v>110</v>
      </c>
      <c r="B130" s="1" t="s">
        <v>111</v>
      </c>
      <c r="C130" s="16" t="s">
        <v>112</v>
      </c>
      <c r="D130" s="16"/>
      <c r="E130" s="16"/>
      <c r="F130" s="16"/>
      <c r="G130" s="16"/>
      <c r="H130" s="16"/>
      <c r="I130" s="16"/>
    </row>
    <row r="131" spans="1:9" ht="13.5" customHeight="1">
      <c r="A131" s="17" t="s">
        <v>113</v>
      </c>
      <c r="B131" s="1" t="s">
        <v>111</v>
      </c>
      <c r="C131" s="16" t="s">
        <v>114</v>
      </c>
      <c r="D131" s="16"/>
      <c r="E131" s="16"/>
      <c r="F131" s="16"/>
      <c r="G131" s="16"/>
      <c r="H131" s="16"/>
      <c r="I131" s="16"/>
    </row>
    <row r="132" spans="1:9" ht="13.5" customHeight="1">
      <c r="A132" s="17" t="s">
        <v>115</v>
      </c>
      <c r="B132" s="1" t="s">
        <v>111</v>
      </c>
      <c r="C132" s="16" t="s">
        <v>116</v>
      </c>
      <c r="D132" s="16"/>
      <c r="E132" s="16"/>
      <c r="F132" s="16"/>
      <c r="G132" s="16"/>
      <c r="H132" s="16"/>
      <c r="I132" s="16"/>
    </row>
    <row r="133" spans="1:9" ht="13.5" customHeight="1">
      <c r="A133" s="17" t="s">
        <v>117</v>
      </c>
      <c r="B133" s="1" t="s">
        <v>118</v>
      </c>
      <c r="C133" s="16" t="s">
        <v>119</v>
      </c>
      <c r="D133" s="16"/>
      <c r="E133" s="16"/>
      <c r="I133" s="16"/>
    </row>
    <row r="134" spans="1:9" ht="13.5" customHeight="1">
      <c r="A134" s="17"/>
      <c r="B134" s="5" t="s">
        <v>42</v>
      </c>
      <c r="C134" s="16" t="s">
        <v>120</v>
      </c>
      <c r="D134" s="16"/>
      <c r="I134" s="16"/>
    </row>
    <row r="135" spans="1:9" ht="13.5" customHeight="1">
      <c r="A135" s="17"/>
      <c r="B135" s="5" t="s">
        <v>42</v>
      </c>
      <c r="C135" s="16" t="s">
        <v>121</v>
      </c>
      <c r="D135" s="16"/>
      <c r="F135" s="16"/>
      <c r="H135" s="16"/>
      <c r="I135" s="16"/>
    </row>
    <row r="136" spans="1:9" ht="13.5" customHeight="1">
      <c r="A136" s="17"/>
      <c r="B136" s="5" t="s">
        <v>42</v>
      </c>
      <c r="C136" s="16" t="s">
        <v>122</v>
      </c>
      <c r="D136" s="16"/>
      <c r="F136" s="16"/>
      <c r="H136" s="16"/>
      <c r="I136" s="16"/>
    </row>
    <row r="137" spans="1:9" ht="13.5" customHeight="1">
      <c r="A137" s="17" t="s">
        <v>123</v>
      </c>
      <c r="B137" s="2" t="s">
        <v>124</v>
      </c>
      <c r="C137" s="16" t="s">
        <v>125</v>
      </c>
      <c r="D137" s="16"/>
      <c r="E137" s="16"/>
      <c r="F137" s="16"/>
      <c r="G137" s="16"/>
      <c r="H137" s="16"/>
      <c r="I137" s="16"/>
    </row>
    <row r="138" spans="1:9" ht="13.5" customHeight="1">
      <c r="A138" s="17" t="s">
        <v>126</v>
      </c>
      <c r="B138" s="2" t="s">
        <v>124</v>
      </c>
      <c r="C138" s="16" t="s">
        <v>127</v>
      </c>
      <c r="D138" s="16"/>
      <c r="E138" s="16"/>
      <c r="F138" s="16"/>
      <c r="G138" s="16"/>
      <c r="H138" s="16"/>
      <c r="I138" s="16"/>
    </row>
    <row r="139" spans="1:9" ht="13.5" customHeight="1">
      <c r="A139" s="17" t="s">
        <v>128</v>
      </c>
      <c r="B139" s="2" t="s">
        <v>129</v>
      </c>
      <c r="C139" s="16" t="s">
        <v>130</v>
      </c>
      <c r="D139" s="16"/>
      <c r="E139" s="16"/>
      <c r="F139" s="16"/>
      <c r="G139" s="16"/>
      <c r="H139" s="16"/>
      <c r="I139" s="16"/>
    </row>
    <row r="140" spans="1:9" ht="13.5" customHeight="1">
      <c r="A140" s="17" t="s">
        <v>131</v>
      </c>
      <c r="B140" s="16" t="s">
        <v>132</v>
      </c>
      <c r="C140" s="16"/>
      <c r="D140" s="16"/>
      <c r="E140" s="16"/>
      <c r="F140" s="16"/>
      <c r="G140" s="16"/>
      <c r="H140" s="16"/>
      <c r="I140" s="16"/>
    </row>
    <row r="141" spans="1:9" ht="13.5" customHeight="1">
      <c r="A141" s="17" t="s">
        <v>133</v>
      </c>
      <c r="B141" s="16" t="s">
        <v>134</v>
      </c>
      <c r="C141" s="16"/>
      <c r="D141" s="16"/>
      <c r="E141" s="16"/>
      <c r="F141" s="16"/>
      <c r="H141" s="16"/>
      <c r="I141" s="16"/>
    </row>
    <row r="142" spans="1:9" ht="13.5" customHeight="1">
      <c r="A142" s="17"/>
      <c r="B142" s="5" t="s">
        <v>42</v>
      </c>
      <c r="C142" s="16" t="s">
        <v>135</v>
      </c>
      <c r="D142" s="16"/>
      <c r="E142" s="16"/>
      <c r="F142" s="16"/>
      <c r="H142" s="16"/>
      <c r="I142" s="16"/>
    </row>
    <row r="143" spans="1:9" ht="13.5" customHeight="1">
      <c r="A143" s="17"/>
      <c r="B143" s="5" t="s">
        <v>42</v>
      </c>
      <c r="C143" s="16" t="s">
        <v>136</v>
      </c>
      <c r="D143" s="16"/>
      <c r="E143" s="16"/>
      <c r="F143" s="16"/>
      <c r="G143" s="16"/>
      <c r="H143" s="16"/>
      <c r="I143" s="16"/>
    </row>
    <row r="144" spans="1:9" ht="13.5" customHeight="1">
      <c r="A144" s="17"/>
      <c r="B144" s="5" t="s">
        <v>42</v>
      </c>
      <c r="C144" s="16" t="s">
        <v>137</v>
      </c>
      <c r="D144" s="16"/>
      <c r="E144" s="16"/>
      <c r="F144" s="16"/>
      <c r="G144" s="16"/>
      <c r="H144" s="16"/>
      <c r="I144" s="16"/>
    </row>
    <row r="145" spans="1:10" ht="13.5" customHeight="1">
      <c r="A145" s="17" t="s">
        <v>138</v>
      </c>
      <c r="B145" s="16" t="s">
        <v>139</v>
      </c>
      <c r="C145" s="16"/>
      <c r="D145" s="16"/>
      <c r="E145" s="16"/>
      <c r="F145" s="16"/>
      <c r="G145" s="16"/>
      <c r="H145" s="16"/>
      <c r="I145" s="16"/>
    </row>
    <row r="146" spans="1:10" ht="13.5" customHeight="1">
      <c r="A146" s="17" t="s">
        <v>140</v>
      </c>
      <c r="B146" s="16" t="s">
        <v>141</v>
      </c>
      <c r="C146" s="16"/>
      <c r="D146" s="16"/>
      <c r="E146" s="16"/>
      <c r="F146" s="16"/>
      <c r="H146" s="16"/>
      <c r="I146" s="16"/>
    </row>
    <row r="147" spans="1:10" ht="13.5" customHeight="1">
      <c r="A147" s="17"/>
      <c r="B147" s="5" t="s">
        <v>42</v>
      </c>
      <c r="C147" s="16" t="s">
        <v>135</v>
      </c>
      <c r="D147" s="16"/>
      <c r="E147" s="16"/>
      <c r="F147" s="16"/>
      <c r="H147" s="16"/>
      <c r="I147" s="16"/>
    </row>
    <row r="148" spans="1:10" ht="13.5" customHeight="1">
      <c r="A148" s="17"/>
      <c r="B148" s="5" t="s">
        <v>42</v>
      </c>
      <c r="C148" s="16" t="s">
        <v>136</v>
      </c>
      <c r="D148" s="16"/>
      <c r="E148" s="16"/>
      <c r="F148" s="16"/>
      <c r="G148" s="16"/>
      <c r="H148" s="16"/>
      <c r="I148" s="16"/>
    </row>
    <row r="149" spans="1:10" ht="13.5" customHeight="1">
      <c r="A149" s="17"/>
      <c r="B149" s="5" t="s">
        <v>42</v>
      </c>
      <c r="C149" s="16" t="s">
        <v>137</v>
      </c>
      <c r="D149" s="16"/>
      <c r="E149" s="16"/>
      <c r="F149" s="16"/>
      <c r="G149" s="16"/>
      <c r="H149" s="16"/>
      <c r="I149" s="16"/>
    </row>
    <row r="150" spans="1:10" ht="13.5" customHeight="1">
      <c r="A150" s="17"/>
      <c r="B150" s="5" t="s">
        <v>142</v>
      </c>
      <c r="C150" s="16" t="s">
        <v>143</v>
      </c>
      <c r="D150" s="16"/>
      <c r="E150" s="16"/>
      <c r="F150" s="16"/>
      <c r="G150" s="16"/>
      <c r="H150" s="16"/>
      <c r="I150" s="16"/>
    </row>
    <row r="151" spans="1:10" ht="13.5" customHeight="1">
      <c r="A151" s="17" t="s">
        <v>144</v>
      </c>
      <c r="B151" s="16" t="s">
        <v>145</v>
      </c>
      <c r="C151" s="16"/>
      <c r="D151" s="16"/>
      <c r="E151" s="16"/>
      <c r="F151" s="16"/>
      <c r="G151" s="16"/>
      <c r="H151" s="16"/>
      <c r="I151" s="16"/>
    </row>
    <row r="152" spans="1:10" ht="13.5" customHeight="1">
      <c r="A152" s="17" t="s">
        <v>146</v>
      </c>
      <c r="B152" s="16" t="s">
        <v>147</v>
      </c>
      <c r="C152" s="16"/>
      <c r="D152" s="16"/>
      <c r="E152" s="16"/>
      <c r="F152" s="16"/>
      <c r="G152" s="16"/>
      <c r="H152" s="16"/>
      <c r="I152" s="16"/>
    </row>
    <row r="153" spans="1:10" ht="13.5" customHeight="1">
      <c r="A153" s="2"/>
      <c r="B153" s="16"/>
      <c r="E153" s="16"/>
      <c r="F153" s="16"/>
      <c r="G153" s="16"/>
      <c r="H153" s="16"/>
      <c r="I153" s="16"/>
    </row>
    <row r="154" spans="1:10" ht="21.75" customHeight="1">
      <c r="A154" s="246" t="s">
        <v>148</v>
      </c>
      <c r="B154" s="246"/>
      <c r="C154" s="246"/>
      <c r="D154" s="246"/>
      <c r="E154" s="246"/>
      <c r="F154" s="246"/>
      <c r="G154" s="246"/>
      <c r="H154" s="246"/>
      <c r="I154" s="246"/>
    </row>
    <row r="156" spans="1:10">
      <c r="A156" s="2" t="s">
        <v>149</v>
      </c>
      <c r="J156" s="32" t="s">
        <v>150</v>
      </c>
    </row>
    <row r="157" spans="1:10">
      <c r="B157" s="66" t="s">
        <v>151</v>
      </c>
      <c r="C157" s="247" t="s">
        <v>152</v>
      </c>
      <c r="D157" s="247"/>
      <c r="E157" s="247" t="s">
        <v>153</v>
      </c>
      <c r="F157" s="247"/>
      <c r="G157" s="247" t="s">
        <v>154</v>
      </c>
      <c r="H157" s="247"/>
      <c r="I157" s="247" t="s">
        <v>155</v>
      </c>
      <c r="J157" s="247"/>
    </row>
    <row r="158" spans="1:10">
      <c r="B158" s="63" t="s">
        <v>156</v>
      </c>
      <c r="C158" s="248">
        <v>1751793817</v>
      </c>
      <c r="D158" s="248"/>
      <c r="E158" s="245"/>
      <c r="F158" s="245"/>
      <c r="G158" s="245"/>
      <c r="H158" s="245"/>
      <c r="I158" s="245">
        <f>C158+E158-G158</f>
        <v>1751793817</v>
      </c>
      <c r="J158" s="245"/>
    </row>
    <row r="159" spans="1:10">
      <c r="B159" s="63" t="s">
        <v>157</v>
      </c>
      <c r="C159" s="248">
        <v>5537705350</v>
      </c>
      <c r="D159" s="248"/>
      <c r="E159" s="259">
        <f>奄美!G55+ホーム介護!G55+ホーム措置!G48+ホーム公益!G47+園措置!G50+園保育園!G48+平和!G48+病院!G92</f>
        <v>60018821</v>
      </c>
      <c r="F159" s="260"/>
      <c r="G159" s="249">
        <f>丘介護!I54+奄美!I55+園介護!I55+ホーム介護!I55+丘措置!I45+園措置!I50+ホーム措置!I48+天使!I52+園保育園!I48+平和!I48+病院!I92+ホーム公益!I47</f>
        <v>352606033</v>
      </c>
      <c r="H159" s="249"/>
      <c r="I159" s="245">
        <f>C159+E159-G159</f>
        <v>5245118138</v>
      </c>
      <c r="J159" s="245"/>
    </row>
    <row r="160" spans="1:10">
      <c r="B160" s="63"/>
      <c r="C160" s="245"/>
      <c r="D160" s="245"/>
      <c r="E160" s="245"/>
      <c r="F160" s="245"/>
      <c r="G160" s="245"/>
      <c r="H160" s="245"/>
      <c r="I160" s="245"/>
      <c r="J160" s="245"/>
    </row>
    <row r="161" spans="1:10">
      <c r="B161" s="83" t="s">
        <v>158</v>
      </c>
      <c r="C161" s="245">
        <f>SUM(C158:D160)</f>
        <v>7289499167</v>
      </c>
      <c r="D161" s="245"/>
      <c r="E161" s="245">
        <f>SUM(E158:F160)</f>
        <v>60018821</v>
      </c>
      <c r="F161" s="245"/>
      <c r="G161" s="245">
        <f>SUM(G158:H160)</f>
        <v>352606033</v>
      </c>
      <c r="H161" s="245"/>
      <c r="I161" s="245">
        <f>SUM(I158:J160)</f>
        <v>6996911955</v>
      </c>
      <c r="J161" s="245"/>
    </row>
    <row r="163" spans="1:10" ht="21" customHeight="1">
      <c r="A163" s="225" t="s">
        <v>159</v>
      </c>
      <c r="B163" s="8"/>
      <c r="C163" s="8"/>
      <c r="D163" s="8"/>
      <c r="E163" s="8"/>
      <c r="F163" s="8"/>
      <c r="G163" s="8"/>
      <c r="H163" s="8"/>
      <c r="I163" s="8"/>
    </row>
    <row r="164" spans="1:10" ht="14.25">
      <c r="A164" s="8"/>
      <c r="B164" s="8"/>
      <c r="C164" s="8"/>
      <c r="D164" s="8"/>
      <c r="E164" s="8"/>
      <c r="F164" s="8"/>
      <c r="G164" s="8"/>
      <c r="H164" s="8"/>
      <c r="I164" s="8"/>
    </row>
    <row r="165" spans="1:10" ht="13.5" customHeight="1">
      <c r="A165" s="217" t="s">
        <v>6</v>
      </c>
      <c r="B165" s="216" t="s">
        <v>490</v>
      </c>
      <c r="C165" s="8"/>
      <c r="D165" s="8"/>
      <c r="E165" s="8"/>
      <c r="F165" s="8"/>
      <c r="G165" s="8"/>
      <c r="H165" s="8"/>
      <c r="I165" s="8"/>
    </row>
    <row r="166" spans="1:10" ht="13.5" customHeight="1">
      <c r="A166" s="217" t="s">
        <v>6</v>
      </c>
      <c r="B166" s="7" t="s">
        <v>491</v>
      </c>
      <c r="C166" s="22"/>
      <c r="D166" s="22"/>
      <c r="E166" s="22"/>
      <c r="F166" s="22"/>
      <c r="G166" s="22"/>
      <c r="H166" s="22"/>
      <c r="I166" s="22"/>
      <c r="J166" s="22"/>
    </row>
    <row r="167" spans="1:10" ht="13.5" customHeight="1">
      <c r="A167" s="217" t="s">
        <v>6</v>
      </c>
      <c r="B167" s="216" t="s">
        <v>492</v>
      </c>
      <c r="C167" s="22"/>
      <c r="D167" s="22"/>
      <c r="E167" s="22"/>
      <c r="F167" s="22"/>
      <c r="G167" s="22"/>
      <c r="H167" s="22"/>
      <c r="I167" s="22"/>
      <c r="J167" s="22"/>
    </row>
    <row r="169" spans="1:10" ht="21" customHeight="1">
      <c r="A169" s="246" t="s">
        <v>160</v>
      </c>
      <c r="B169" s="246"/>
      <c r="C169" s="246"/>
      <c r="D169" s="246"/>
      <c r="E169" s="246"/>
      <c r="F169" s="246"/>
      <c r="G169" s="246"/>
      <c r="H169" s="246"/>
      <c r="I169" s="246"/>
    </row>
    <row r="170" spans="1:10">
      <c r="A170" s="2"/>
    </row>
    <row r="171" spans="1:10">
      <c r="A171" s="2" t="s">
        <v>161</v>
      </c>
    </row>
    <row r="172" spans="1:10">
      <c r="A172" s="2"/>
    </row>
    <row r="173" spans="1:10">
      <c r="B173" s="2" t="s">
        <v>162</v>
      </c>
      <c r="C173" s="16"/>
      <c r="D173" s="5"/>
      <c r="E173" s="82">
        <v>0</v>
      </c>
      <c r="F173" s="15" t="s">
        <v>163</v>
      </c>
    </row>
    <row r="174" spans="1:10" ht="14.25" thickBot="1">
      <c r="B174" s="2" t="s">
        <v>164</v>
      </c>
      <c r="C174" s="16"/>
      <c r="D174" s="16"/>
      <c r="E174" s="82">
        <v>0</v>
      </c>
      <c r="F174" s="15" t="s">
        <v>163</v>
      </c>
    </row>
    <row r="175" spans="1:10">
      <c r="B175" s="20"/>
      <c r="C175" s="20" t="s">
        <v>165</v>
      </c>
      <c r="D175" s="19"/>
      <c r="E175" s="36">
        <f>SUM(E173:E174)</f>
        <v>0</v>
      </c>
      <c r="F175" s="15" t="s">
        <v>163</v>
      </c>
    </row>
    <row r="176" spans="1:10">
      <c r="B176" s="16"/>
      <c r="C176" s="16"/>
      <c r="D176" s="16"/>
      <c r="E176" s="16"/>
      <c r="F176" s="37"/>
      <c r="G176" s="16"/>
    </row>
    <row r="177" spans="1:10">
      <c r="A177" s="2" t="s">
        <v>166</v>
      </c>
      <c r="B177" s="38"/>
      <c r="C177" s="38"/>
      <c r="D177" s="38"/>
      <c r="E177" s="38"/>
      <c r="F177" s="39"/>
      <c r="G177" s="38"/>
      <c r="I177" s="2" t="s">
        <v>3</v>
      </c>
    </row>
    <row r="178" spans="1:10">
      <c r="B178" s="40"/>
      <c r="C178" s="38"/>
      <c r="D178" s="38"/>
      <c r="E178" s="41"/>
      <c r="F178" s="261"/>
      <c r="G178" s="261"/>
      <c r="H178" s="15"/>
    </row>
    <row r="179" spans="1:10">
      <c r="B179" s="64" t="s">
        <v>167</v>
      </c>
      <c r="C179" s="38"/>
      <c r="D179" s="38"/>
      <c r="E179" s="41"/>
      <c r="F179" s="262">
        <v>0</v>
      </c>
      <c r="G179" s="262"/>
      <c r="H179" s="15" t="s">
        <v>163</v>
      </c>
    </row>
    <row r="180" spans="1:10" ht="14.25" thickBot="1">
      <c r="B180" s="65" t="s">
        <v>167</v>
      </c>
      <c r="C180" s="42"/>
      <c r="D180" s="42"/>
      <c r="E180" s="43"/>
      <c r="F180" s="263">
        <v>0</v>
      </c>
      <c r="G180" s="263"/>
      <c r="H180" s="15" t="s">
        <v>163</v>
      </c>
    </row>
    <row r="181" spans="1:10">
      <c r="B181" s="34"/>
      <c r="C181" s="34" t="s">
        <v>165</v>
      </c>
      <c r="D181" s="38"/>
      <c r="E181" s="41"/>
      <c r="F181" s="261">
        <f>SUM(G178:H180)</f>
        <v>0</v>
      </c>
      <c r="G181" s="261"/>
      <c r="H181" s="15" t="s">
        <v>163</v>
      </c>
    </row>
    <row r="182" spans="1:10">
      <c r="B182" s="16"/>
      <c r="C182" s="16"/>
      <c r="D182" s="16"/>
      <c r="E182" s="16"/>
      <c r="F182" s="37"/>
      <c r="G182" s="16"/>
    </row>
    <row r="183" spans="1:10" ht="23.25" customHeight="1">
      <c r="A183" s="246" t="s">
        <v>168</v>
      </c>
      <c r="B183" s="246"/>
      <c r="C183" s="246"/>
      <c r="D183" s="246"/>
      <c r="E183" s="246"/>
      <c r="F183" s="246"/>
      <c r="G183" s="246"/>
      <c r="H183" s="246"/>
      <c r="I183" s="246"/>
    </row>
    <row r="184" spans="1:10">
      <c r="A184" s="18"/>
    </row>
    <row r="185" spans="1:10">
      <c r="A185" s="2" t="s">
        <v>169</v>
      </c>
      <c r="I185" s="5" t="s">
        <v>170</v>
      </c>
    </row>
    <row r="186" spans="1:10" ht="13.5" customHeight="1">
      <c r="B186" s="250"/>
      <c r="C186" s="251"/>
      <c r="D186" s="247" t="s">
        <v>171</v>
      </c>
      <c r="E186" s="247"/>
      <c r="F186" s="247" t="s">
        <v>172</v>
      </c>
      <c r="G186" s="247"/>
      <c r="H186" s="247" t="s">
        <v>155</v>
      </c>
      <c r="I186" s="247"/>
    </row>
    <row r="187" spans="1:10" ht="13.5" customHeight="1">
      <c r="B187" s="252" t="s">
        <v>173</v>
      </c>
      <c r="C187" s="253"/>
      <c r="D187" s="249">
        <v>14907173568</v>
      </c>
      <c r="E187" s="249"/>
      <c r="F187" s="249">
        <v>9662055430</v>
      </c>
      <c r="G187" s="249"/>
      <c r="H187" s="245">
        <f t="shared" ref="H187:H194" si="0">D187-F187</f>
        <v>5245118138</v>
      </c>
      <c r="I187" s="245"/>
      <c r="J187" s="35"/>
    </row>
    <row r="188" spans="1:10" ht="13.5" customHeight="1">
      <c r="B188" s="252" t="s">
        <v>174</v>
      </c>
      <c r="C188" s="253"/>
      <c r="D188" s="249">
        <v>644845886</v>
      </c>
      <c r="E188" s="249"/>
      <c r="F188" s="249">
        <v>7251981</v>
      </c>
      <c r="G188" s="249"/>
      <c r="H188" s="245">
        <f t="shared" si="0"/>
        <v>637593905</v>
      </c>
      <c r="I188" s="245"/>
      <c r="J188" s="35"/>
    </row>
    <row r="189" spans="1:10" ht="13.5" customHeight="1">
      <c r="B189" s="252" t="s">
        <v>157</v>
      </c>
      <c r="C189" s="253"/>
      <c r="D189" s="249">
        <v>3252662669</v>
      </c>
      <c r="E189" s="249"/>
      <c r="F189" s="249">
        <v>1949865390</v>
      </c>
      <c r="G189" s="249"/>
      <c r="H189" s="245">
        <f t="shared" si="0"/>
        <v>1302797279</v>
      </c>
      <c r="I189" s="245"/>
      <c r="J189" s="34"/>
    </row>
    <row r="190" spans="1:10" ht="13.5" customHeight="1">
      <c r="B190" s="252" t="s">
        <v>175</v>
      </c>
      <c r="C190" s="253"/>
      <c r="D190" s="249">
        <v>1060816253</v>
      </c>
      <c r="E190" s="249"/>
      <c r="F190" s="249">
        <v>878397190</v>
      </c>
      <c r="G190" s="249"/>
      <c r="H190" s="245">
        <f t="shared" si="0"/>
        <v>182419063</v>
      </c>
      <c r="I190" s="245"/>
      <c r="J190" s="34"/>
    </row>
    <row r="191" spans="1:10" ht="13.5" customHeight="1">
      <c r="B191" s="252" t="s">
        <v>176</v>
      </c>
      <c r="C191" s="253"/>
      <c r="D191" s="249">
        <v>738811251</v>
      </c>
      <c r="E191" s="249"/>
      <c r="F191" s="249">
        <v>719931360</v>
      </c>
      <c r="G191" s="249"/>
      <c r="H191" s="245">
        <f t="shared" si="0"/>
        <v>18879891</v>
      </c>
      <c r="I191" s="245"/>
      <c r="J191" s="34"/>
    </row>
    <row r="192" spans="1:10" ht="13.5" customHeight="1">
      <c r="A192" s="31"/>
      <c r="B192" s="252" t="s">
        <v>177</v>
      </c>
      <c r="C192" s="253"/>
      <c r="D192" s="249">
        <v>171932255</v>
      </c>
      <c r="E192" s="249"/>
      <c r="F192" s="249">
        <v>157571376</v>
      </c>
      <c r="G192" s="249"/>
      <c r="H192" s="245">
        <f t="shared" si="0"/>
        <v>14360879</v>
      </c>
      <c r="I192" s="245"/>
      <c r="J192" s="34"/>
    </row>
    <row r="193" spans="1:10" ht="13.5" customHeight="1">
      <c r="B193" s="252" t="s">
        <v>178</v>
      </c>
      <c r="C193" s="253"/>
      <c r="D193" s="249">
        <v>955893526</v>
      </c>
      <c r="E193" s="249"/>
      <c r="F193" s="249">
        <v>766642433</v>
      </c>
      <c r="G193" s="249"/>
      <c r="H193" s="245">
        <f t="shared" si="0"/>
        <v>189251093</v>
      </c>
      <c r="I193" s="245"/>
      <c r="J193" s="34"/>
    </row>
    <row r="194" spans="1:10" ht="13.5" customHeight="1">
      <c r="B194" s="252" t="s">
        <v>179</v>
      </c>
      <c r="C194" s="253"/>
      <c r="D194" s="249">
        <v>1023668181</v>
      </c>
      <c r="E194" s="249"/>
      <c r="F194" s="249">
        <v>616128850</v>
      </c>
      <c r="G194" s="249"/>
      <c r="H194" s="245">
        <f t="shared" si="0"/>
        <v>407539331</v>
      </c>
      <c r="I194" s="245"/>
      <c r="J194" s="34"/>
    </row>
    <row r="195" spans="1:10" ht="13.5" customHeight="1">
      <c r="B195" s="256"/>
      <c r="C195" s="257"/>
      <c r="D195" s="248"/>
      <c r="E195" s="248"/>
      <c r="F195" s="248"/>
      <c r="G195" s="248"/>
      <c r="H195" s="258"/>
      <c r="I195" s="258"/>
      <c r="J195" s="35"/>
    </row>
    <row r="196" spans="1:10" ht="13.5" customHeight="1">
      <c r="B196" s="250" t="s">
        <v>158</v>
      </c>
      <c r="C196" s="251"/>
      <c r="D196" s="254">
        <f>SUM(D187:E195)</f>
        <v>22755803589</v>
      </c>
      <c r="E196" s="255"/>
      <c r="F196" s="254">
        <f>SUM(F187:G195)</f>
        <v>14757844010</v>
      </c>
      <c r="G196" s="255"/>
      <c r="H196" s="254">
        <f>SUM(H187:I195)</f>
        <v>7997959579</v>
      </c>
      <c r="I196" s="255"/>
      <c r="J196" s="35"/>
    </row>
    <row r="197" spans="1:10">
      <c r="B197" s="2" t="s">
        <v>180</v>
      </c>
      <c r="J197" s="33"/>
    </row>
    <row r="198" spans="1:10" s="31" customFormat="1" ht="17.25" customHeight="1">
      <c r="A198" s="2"/>
      <c r="B198" s="25"/>
      <c r="C198" s="25"/>
      <c r="D198" s="25"/>
      <c r="E198" s="25"/>
      <c r="F198" s="25"/>
      <c r="G198" s="25"/>
      <c r="H198" s="25"/>
      <c r="I198" s="25"/>
      <c r="J198" s="25"/>
    </row>
    <row r="199" spans="1:10" ht="17.25" customHeight="1">
      <c r="A199" s="246" t="s">
        <v>181</v>
      </c>
      <c r="B199" s="246"/>
      <c r="C199" s="246"/>
      <c r="D199" s="246"/>
      <c r="E199" s="246"/>
      <c r="F199" s="246"/>
      <c r="G199" s="246"/>
      <c r="H199" s="246"/>
      <c r="I199" s="246"/>
    </row>
    <row r="200" spans="1:10" ht="15.75" customHeight="1"/>
    <row r="201" spans="1:10" ht="15.75" customHeight="1">
      <c r="A201" s="2"/>
      <c r="B201" s="2" t="s">
        <v>3</v>
      </c>
    </row>
    <row r="202" spans="1:10" ht="15.75" customHeight="1">
      <c r="A202" s="84"/>
      <c r="B202" s="84"/>
      <c r="C202" s="84"/>
      <c r="D202" s="84"/>
      <c r="E202" s="84"/>
      <c r="F202" s="84"/>
      <c r="G202" s="84"/>
      <c r="H202" s="84"/>
      <c r="I202" s="84"/>
    </row>
    <row r="203" spans="1:10" ht="14.25">
      <c r="A203" s="246" t="s">
        <v>182</v>
      </c>
      <c r="B203" s="246"/>
      <c r="C203" s="246"/>
      <c r="D203" s="246"/>
      <c r="E203" s="246"/>
      <c r="F203" s="246"/>
      <c r="G203" s="246"/>
      <c r="H203" s="246"/>
      <c r="I203" s="246"/>
    </row>
    <row r="205" spans="1:10">
      <c r="B205" s="2" t="s">
        <v>3</v>
      </c>
    </row>
    <row r="207" spans="1:10" ht="17.25" customHeight="1">
      <c r="A207" s="246" t="s">
        <v>183</v>
      </c>
      <c r="B207" s="246"/>
      <c r="C207" s="246"/>
      <c r="D207" s="246"/>
      <c r="E207" s="246"/>
      <c r="F207" s="246"/>
      <c r="G207" s="246"/>
      <c r="H207" s="246"/>
      <c r="I207" s="246"/>
    </row>
    <row r="208" spans="1:10">
      <c r="C208" s="44"/>
      <c r="D208" s="44"/>
      <c r="E208" s="44"/>
      <c r="F208" s="44"/>
      <c r="G208" s="44"/>
      <c r="H208" s="44"/>
      <c r="I208" s="44"/>
    </row>
    <row r="209" spans="1:10">
      <c r="B209" s="2" t="s">
        <v>3</v>
      </c>
    </row>
    <row r="210" spans="1:10">
      <c r="A210" s="84"/>
      <c r="B210" s="84"/>
      <c r="C210" s="84"/>
      <c r="D210" s="84"/>
      <c r="E210" s="84"/>
      <c r="F210" s="84"/>
      <c r="G210" s="84"/>
      <c r="H210" s="84"/>
      <c r="I210" s="84"/>
    </row>
    <row r="211" spans="1:10" ht="17.25" customHeight="1">
      <c r="A211" s="246" t="s">
        <v>184</v>
      </c>
      <c r="B211" s="246"/>
      <c r="C211" s="246"/>
      <c r="D211" s="246"/>
      <c r="E211" s="246"/>
      <c r="F211" s="246"/>
      <c r="G211" s="246"/>
      <c r="H211" s="246"/>
      <c r="I211" s="246"/>
    </row>
    <row r="212" spans="1:10" ht="17.25" customHeight="1">
      <c r="A212" s="84"/>
      <c r="B212" s="16" t="s">
        <v>185</v>
      </c>
      <c r="C212" s="84"/>
      <c r="D212" s="84"/>
      <c r="E212" s="84"/>
      <c r="F212" s="84"/>
      <c r="G212" s="84"/>
      <c r="H212" s="84"/>
      <c r="I212" s="84"/>
    </row>
    <row r="213" spans="1:10" ht="17.25" customHeight="1">
      <c r="A213" s="7"/>
      <c r="B213" s="84" t="s">
        <v>186</v>
      </c>
      <c r="C213" s="7"/>
      <c r="D213" s="7"/>
      <c r="E213" s="7"/>
      <c r="F213" s="7"/>
      <c r="G213" s="7"/>
      <c r="H213" s="7"/>
      <c r="I213" s="7"/>
    </row>
    <row r="214" spans="1:10">
      <c r="A214" s="84"/>
      <c r="B214" s="84" t="s">
        <v>187</v>
      </c>
      <c r="C214" s="84"/>
      <c r="D214" s="84"/>
      <c r="E214" s="84"/>
      <c r="F214" s="84"/>
      <c r="G214" s="84"/>
      <c r="H214" s="84"/>
      <c r="I214" s="84"/>
    </row>
    <row r="215" spans="1:10" ht="18" customHeight="1">
      <c r="A215" s="84"/>
      <c r="B215" s="84" t="s">
        <v>188</v>
      </c>
      <c r="C215" s="84"/>
      <c r="D215" s="84"/>
      <c r="E215" s="84"/>
      <c r="F215" s="84"/>
      <c r="G215" s="84"/>
      <c r="H215" s="84"/>
      <c r="I215" s="7"/>
    </row>
    <row r="216" spans="1:10">
      <c r="A216" s="84"/>
      <c r="B216" s="84"/>
      <c r="C216" s="84"/>
      <c r="D216" s="84"/>
      <c r="E216" s="84"/>
      <c r="F216" s="84"/>
      <c r="G216" s="84"/>
      <c r="H216" s="84"/>
      <c r="I216" s="84"/>
    </row>
    <row r="217" spans="1:10">
      <c r="A217" s="84"/>
      <c r="B217" s="45" t="s">
        <v>189</v>
      </c>
      <c r="C217" s="84"/>
      <c r="D217" s="84"/>
      <c r="E217" s="84"/>
      <c r="F217" s="84"/>
      <c r="G217" s="84"/>
      <c r="H217" s="84"/>
      <c r="I217" s="84"/>
    </row>
    <row r="218" spans="1:10">
      <c r="A218" s="2"/>
      <c r="B218" s="2" t="s">
        <v>190</v>
      </c>
      <c r="C218" s="2"/>
      <c r="D218" s="2"/>
      <c r="E218" s="2"/>
      <c r="F218" s="2"/>
      <c r="G218" s="2"/>
      <c r="H218" s="2"/>
      <c r="I218" s="2"/>
      <c r="J218" s="2"/>
    </row>
    <row r="219" spans="1:10">
      <c r="A219" s="2"/>
      <c r="B219" s="2"/>
      <c r="C219" s="2" t="s">
        <v>191</v>
      </c>
      <c r="D219" s="76">
        <f>丘介護!H123+原宿介護!F115+深谷!F112+病院!E171</f>
        <v>9150357</v>
      </c>
      <c r="E219" s="2" t="s">
        <v>163</v>
      </c>
      <c r="F219" s="2"/>
      <c r="G219" s="2"/>
      <c r="H219" s="2"/>
      <c r="I219" s="2"/>
      <c r="J219" s="2"/>
    </row>
    <row r="220" spans="1:10" s="2" customFormat="1" thickBot="1">
      <c r="C220" s="77" t="s">
        <v>192</v>
      </c>
      <c r="D220" s="78">
        <f>丘介護!H124+原宿介護!F116+深谷!F113+病院!E172</f>
        <v>18917910</v>
      </c>
      <c r="E220" s="2" t="s">
        <v>163</v>
      </c>
    </row>
    <row r="221" spans="1:10" s="2" customFormat="1" ht="12.75">
      <c r="C221" s="2" t="s">
        <v>158</v>
      </c>
      <c r="D221" s="76">
        <f>SUM(D219:D220)</f>
        <v>28068267</v>
      </c>
      <c r="E221" s="2" t="s">
        <v>163</v>
      </c>
      <c r="F221" s="2" t="s">
        <v>193</v>
      </c>
    </row>
    <row r="222" spans="1:10" s="2" customFormat="1">
      <c r="A222" s="25"/>
      <c r="B222" s="25"/>
      <c r="C222" s="25"/>
      <c r="D222" s="25"/>
      <c r="E222" s="25"/>
      <c r="F222" s="25"/>
      <c r="G222" s="25"/>
      <c r="H222" s="25"/>
      <c r="I222" s="25"/>
      <c r="J222" s="25"/>
    </row>
    <row r="223" spans="1:10" s="2" customFormat="1" ht="14.25">
      <c r="A223" s="246" t="s">
        <v>194</v>
      </c>
      <c r="B223" s="246"/>
      <c r="C223" s="246"/>
      <c r="D223" s="246"/>
      <c r="E223" s="246"/>
      <c r="F223" s="246"/>
      <c r="G223" s="246"/>
      <c r="H223" s="246"/>
      <c r="I223" s="246"/>
      <c r="J223" s="25"/>
    </row>
    <row r="224" spans="1:10">
      <c r="A224" s="84"/>
      <c r="B224" s="84"/>
      <c r="C224" s="84"/>
      <c r="D224" s="84"/>
      <c r="E224" s="84"/>
      <c r="F224" s="84"/>
      <c r="G224" s="84"/>
      <c r="H224" s="84"/>
      <c r="I224" s="84"/>
    </row>
    <row r="225" spans="1:10">
      <c r="A225" s="7"/>
      <c r="B225" s="7" t="s">
        <v>3</v>
      </c>
      <c r="C225" s="7"/>
      <c r="D225" s="7"/>
      <c r="E225" s="7"/>
      <c r="F225" s="7"/>
      <c r="G225" s="7"/>
      <c r="H225" s="7"/>
      <c r="I225" s="7"/>
    </row>
    <row r="226" spans="1:10">
      <c r="A226" s="84"/>
      <c r="B226" s="84"/>
      <c r="C226" s="84"/>
      <c r="D226" s="84"/>
      <c r="E226" s="84"/>
      <c r="F226" s="84"/>
      <c r="G226" s="84"/>
      <c r="H226" s="84"/>
      <c r="I226" s="84"/>
    </row>
    <row r="228" spans="1:10" ht="14.25">
      <c r="A228" s="246" t="s">
        <v>195</v>
      </c>
      <c r="B228" s="246"/>
      <c r="C228" s="246"/>
      <c r="D228" s="246"/>
      <c r="E228" s="246"/>
      <c r="F228" s="246"/>
      <c r="G228" s="246"/>
      <c r="H228" s="246"/>
      <c r="I228" s="246"/>
    </row>
    <row r="230" spans="1:10">
      <c r="A230" s="6"/>
      <c r="B230" s="7" t="s">
        <v>3</v>
      </c>
      <c r="C230" s="2"/>
      <c r="D230" s="2"/>
      <c r="E230" s="2"/>
      <c r="F230" s="2"/>
      <c r="G230" s="2"/>
      <c r="H230" s="2"/>
      <c r="I230" s="6"/>
      <c r="J230" s="6"/>
    </row>
    <row r="231" spans="1:10">
      <c r="B231" s="6"/>
    </row>
    <row r="233" spans="1:10" ht="14.25">
      <c r="A233" s="237" t="s">
        <v>497</v>
      </c>
    </row>
    <row r="235" spans="1:10">
      <c r="B235" s="7" t="s">
        <v>3</v>
      </c>
    </row>
    <row r="236" spans="1:10">
      <c r="B236" s="7"/>
    </row>
    <row r="237" spans="1:10">
      <c r="B237" s="7"/>
    </row>
    <row r="238" spans="1:10" ht="14.25">
      <c r="A238" s="246" t="s">
        <v>498</v>
      </c>
      <c r="B238" s="246"/>
      <c r="C238" s="246"/>
      <c r="D238" s="246"/>
      <c r="E238" s="246"/>
      <c r="F238" s="246"/>
      <c r="G238" s="246"/>
      <c r="H238" s="246"/>
      <c r="I238" s="246"/>
    </row>
    <row r="239" spans="1:10" ht="14.25">
      <c r="A239" s="246" t="s">
        <v>196</v>
      </c>
      <c r="B239" s="246"/>
      <c r="C239" s="246"/>
      <c r="D239" s="246"/>
      <c r="E239" s="246"/>
      <c r="F239" s="246"/>
      <c r="G239" s="246"/>
      <c r="H239" s="246"/>
      <c r="I239" s="246"/>
    </row>
    <row r="240" spans="1:10" ht="14.25">
      <c r="A240" s="79"/>
      <c r="B240" s="79"/>
      <c r="C240" s="79"/>
      <c r="D240" s="79"/>
      <c r="E240" s="79"/>
      <c r="F240" s="79"/>
      <c r="G240" s="79"/>
      <c r="H240" s="79"/>
      <c r="I240" s="79"/>
    </row>
    <row r="241" spans="1:20" ht="14.25">
      <c r="B241" s="84" t="s">
        <v>197</v>
      </c>
      <c r="C241" s="79"/>
      <c r="D241" s="79"/>
      <c r="F241" s="79"/>
      <c r="G241" s="79"/>
      <c r="H241" s="79"/>
      <c r="I241" s="79"/>
    </row>
    <row r="242" spans="1:20" ht="14.25">
      <c r="A242" s="5"/>
      <c r="B242" s="51" t="s">
        <v>198</v>
      </c>
      <c r="C242" s="46"/>
      <c r="D242" s="4"/>
      <c r="E242" s="47"/>
      <c r="F242" s="47"/>
      <c r="G242" s="47"/>
      <c r="H242" s="48"/>
      <c r="I242" s="79"/>
    </row>
    <row r="243" spans="1:20" s="6" customFormat="1" ht="14.25">
      <c r="A243" s="25"/>
      <c r="B243" s="51" t="s">
        <v>489</v>
      </c>
      <c r="C243" s="4"/>
      <c r="D243" s="4"/>
      <c r="E243" s="4"/>
      <c r="F243" s="79"/>
      <c r="G243" s="4"/>
      <c r="J243" s="25"/>
    </row>
    <row r="244" spans="1:20" s="6" customFormat="1">
      <c r="A244" s="5"/>
      <c r="H244" s="47"/>
      <c r="I244" s="25"/>
      <c r="J244" s="25"/>
    </row>
    <row r="245" spans="1:20" s="9" customFormat="1">
      <c r="A245"/>
      <c r="B245"/>
      <c r="C245"/>
      <c r="D245"/>
      <c r="E245"/>
      <c r="F245"/>
      <c r="G245"/>
      <c r="H245"/>
      <c r="I245"/>
      <c r="J245"/>
      <c r="K245"/>
      <c r="L245"/>
      <c r="M245"/>
      <c r="N245" s="54"/>
      <c r="P245" s="54"/>
      <c r="Q245" s="54"/>
      <c r="R245" s="54"/>
      <c r="S245" s="54"/>
      <c r="T245" s="54"/>
    </row>
    <row r="246" spans="1:20" s="6" customFormat="1">
      <c r="A246" s="5"/>
      <c r="B246" s="6" t="s">
        <v>493</v>
      </c>
      <c r="H246" s="47"/>
      <c r="I246" s="25"/>
      <c r="J246" s="25"/>
    </row>
    <row r="247" spans="1:20" s="6" customFormat="1">
      <c r="A247" s="14"/>
      <c r="B247" s="49" t="s">
        <v>199</v>
      </c>
      <c r="C247" s="2"/>
      <c r="D247" s="2"/>
      <c r="E247" s="2"/>
      <c r="F247" s="2"/>
      <c r="G247" s="16"/>
      <c r="H247" s="16"/>
      <c r="I247"/>
    </row>
    <row r="248" spans="1:20" s="6" customFormat="1">
      <c r="A248" s="14"/>
      <c r="B248" s="84"/>
      <c r="C248" s="2"/>
      <c r="D248" s="2"/>
      <c r="E248" s="2"/>
      <c r="F248" s="2"/>
      <c r="G248" s="16"/>
      <c r="H248" s="17"/>
      <c r="I248"/>
    </row>
    <row r="249" spans="1:20" s="6" customFormat="1">
      <c r="A249"/>
      <c r="B249" s="49" t="s">
        <v>200</v>
      </c>
      <c r="C249" s="2"/>
      <c r="D249" s="2"/>
      <c r="E249" s="2"/>
      <c r="F249" s="2"/>
      <c r="G249" s="16"/>
      <c r="H249" s="16"/>
      <c r="I249"/>
    </row>
    <row r="250" spans="1:20" customFormat="1">
      <c r="B250" s="14" t="s">
        <v>201</v>
      </c>
      <c r="C250" s="25"/>
      <c r="D250" s="2"/>
      <c r="E250" s="25"/>
      <c r="F250" s="275">
        <v>7595000</v>
      </c>
      <c r="G250" s="275"/>
      <c r="H250" s="2" t="s">
        <v>163</v>
      </c>
      <c r="I250" s="25"/>
    </row>
    <row r="251" spans="1:20" customFormat="1">
      <c r="B251" s="14" t="s">
        <v>202</v>
      </c>
      <c r="C251" s="25"/>
      <c r="D251" s="2"/>
      <c r="E251" s="25"/>
      <c r="F251" s="275">
        <v>1133000</v>
      </c>
      <c r="G251" s="275"/>
      <c r="H251" s="2" t="s">
        <v>163</v>
      </c>
      <c r="I251" s="25"/>
    </row>
    <row r="252" spans="1:20" customFormat="1">
      <c r="B252" s="14" t="s">
        <v>203</v>
      </c>
      <c r="C252" s="25"/>
      <c r="D252" s="2"/>
      <c r="E252" s="25"/>
      <c r="F252" s="275">
        <v>12826000</v>
      </c>
      <c r="G252" s="275"/>
      <c r="H252" s="2" t="s">
        <v>163</v>
      </c>
      <c r="I252" s="25"/>
    </row>
    <row r="253" spans="1:20" customFormat="1">
      <c r="B253" s="14" t="s">
        <v>204</v>
      </c>
      <c r="C253" s="25"/>
      <c r="D253" s="2"/>
      <c r="E253" s="25"/>
      <c r="F253" s="273">
        <v>1071000</v>
      </c>
      <c r="G253" s="273"/>
      <c r="H253" s="2" t="s">
        <v>163</v>
      </c>
      <c r="I253" s="25"/>
    </row>
    <row r="254" spans="1:20" customFormat="1">
      <c r="B254" s="2"/>
      <c r="C254" s="2"/>
      <c r="D254" s="25"/>
      <c r="E254" s="5" t="s">
        <v>205</v>
      </c>
      <c r="F254" s="276">
        <f>SUM(F250:F253)</f>
        <v>22625000</v>
      </c>
      <c r="G254" s="276"/>
      <c r="H254" s="2" t="s">
        <v>163</v>
      </c>
      <c r="I254" s="25"/>
    </row>
    <row r="255" spans="1:20" customFormat="1">
      <c r="B255" s="49" t="s">
        <v>206</v>
      </c>
      <c r="D255" s="25"/>
      <c r="E255" s="5"/>
      <c r="F255" s="275">
        <f>-F250</f>
        <v>-7595000</v>
      </c>
      <c r="G255" s="275"/>
      <c r="H255" s="2" t="s">
        <v>163</v>
      </c>
      <c r="I255" s="25"/>
    </row>
    <row r="256" spans="1:20" customFormat="1">
      <c r="B256" s="52" t="s">
        <v>207</v>
      </c>
      <c r="D256" s="25"/>
      <c r="E256" s="5"/>
      <c r="F256" s="273">
        <v>-15030000</v>
      </c>
      <c r="G256" s="273"/>
      <c r="H256" s="2" t="s">
        <v>163</v>
      </c>
      <c r="I256" s="25"/>
    </row>
    <row r="257" spans="2:9" customFormat="1">
      <c r="B257" s="2"/>
      <c r="C257" s="2"/>
      <c r="D257" s="25"/>
      <c r="E257" s="5" t="s">
        <v>208</v>
      </c>
      <c r="F257" s="273">
        <f>SUM(F255:F256)</f>
        <v>-22625000</v>
      </c>
      <c r="G257" s="273"/>
      <c r="H257" s="2" t="s">
        <v>163</v>
      </c>
      <c r="I257" s="25"/>
    </row>
    <row r="258" spans="2:9" customFormat="1" ht="14.25" thickBot="1">
      <c r="B258" s="2"/>
      <c r="C258" s="2"/>
      <c r="D258" s="25"/>
      <c r="E258" s="5" t="s">
        <v>209</v>
      </c>
      <c r="F258" s="274">
        <f>+F257+F254</f>
        <v>0</v>
      </c>
      <c r="G258" s="274"/>
      <c r="H258" s="2" t="s">
        <v>163</v>
      </c>
      <c r="I258" s="25"/>
    </row>
    <row r="259" spans="2:9" ht="14.25" thickTop="1"/>
  </sheetData>
  <mergeCells count="119">
    <mergeCell ref="F256:G256"/>
    <mergeCell ref="F257:G257"/>
    <mergeCell ref="F258:G258"/>
    <mergeCell ref="F250:G250"/>
    <mergeCell ref="F251:G251"/>
    <mergeCell ref="F252:G252"/>
    <mergeCell ref="F253:G253"/>
    <mergeCell ref="F254:G254"/>
    <mergeCell ref="F255:G255"/>
    <mergeCell ref="A6:I6"/>
    <mergeCell ref="A10:I10"/>
    <mergeCell ref="A11:I11"/>
    <mergeCell ref="A48:I48"/>
    <mergeCell ref="A52:I52"/>
    <mergeCell ref="A3:K3"/>
    <mergeCell ref="A90:I90"/>
    <mergeCell ref="A91:I91"/>
    <mergeCell ref="A97:I97"/>
    <mergeCell ref="H61:I61"/>
    <mergeCell ref="H62:I62"/>
    <mergeCell ref="H63:I63"/>
    <mergeCell ref="H64:I64"/>
    <mergeCell ref="H65:I65"/>
    <mergeCell ref="H66:I66"/>
    <mergeCell ref="H70:I70"/>
    <mergeCell ref="H71:I71"/>
    <mergeCell ref="H72:I72"/>
    <mergeCell ref="H73:I73"/>
    <mergeCell ref="H74:I74"/>
    <mergeCell ref="H78:I78"/>
    <mergeCell ref="H80:I80"/>
    <mergeCell ref="H69:I69"/>
    <mergeCell ref="H77:I77"/>
    <mergeCell ref="H187:I187"/>
    <mergeCell ref="C159:D159"/>
    <mergeCell ref="E159:F159"/>
    <mergeCell ref="G159:H159"/>
    <mergeCell ref="I159:J159"/>
    <mergeCell ref="C160:D160"/>
    <mergeCell ref="E160:F160"/>
    <mergeCell ref="G160:H160"/>
    <mergeCell ref="I160:J160"/>
    <mergeCell ref="E161:F161"/>
    <mergeCell ref="G161:H161"/>
    <mergeCell ref="I161:J161"/>
    <mergeCell ref="A183:I183"/>
    <mergeCell ref="A169:I169"/>
    <mergeCell ref="F178:G178"/>
    <mergeCell ref="F179:G179"/>
    <mergeCell ref="F180:G180"/>
    <mergeCell ref="F181:G181"/>
    <mergeCell ref="B189:C189"/>
    <mergeCell ref="D189:E189"/>
    <mergeCell ref="F189:G189"/>
    <mergeCell ref="H189:I189"/>
    <mergeCell ref="H188:I188"/>
    <mergeCell ref="B188:C188"/>
    <mergeCell ref="D188:E188"/>
    <mergeCell ref="F188:G188"/>
    <mergeCell ref="B190:C190"/>
    <mergeCell ref="D190:E190"/>
    <mergeCell ref="B194:C194"/>
    <mergeCell ref="D194:E194"/>
    <mergeCell ref="F194:G194"/>
    <mergeCell ref="H194:I194"/>
    <mergeCell ref="F193:G193"/>
    <mergeCell ref="B193:C193"/>
    <mergeCell ref="D193:E193"/>
    <mergeCell ref="H193:I193"/>
    <mergeCell ref="F190:G190"/>
    <mergeCell ref="H190:I190"/>
    <mergeCell ref="C161:D161"/>
    <mergeCell ref="A223:I223"/>
    <mergeCell ref="A239:I239"/>
    <mergeCell ref="A203:I203"/>
    <mergeCell ref="A207:I207"/>
    <mergeCell ref="H196:I196"/>
    <mergeCell ref="A238:I238"/>
    <mergeCell ref="B195:C195"/>
    <mergeCell ref="D195:E195"/>
    <mergeCell ref="F195:G195"/>
    <mergeCell ref="H195:I195"/>
    <mergeCell ref="A228:I228"/>
    <mergeCell ref="A211:I211"/>
    <mergeCell ref="A199:I199"/>
    <mergeCell ref="B196:C196"/>
    <mergeCell ref="D196:E196"/>
    <mergeCell ref="F196:G196"/>
    <mergeCell ref="F192:G192"/>
    <mergeCell ref="H191:I191"/>
    <mergeCell ref="F191:G191"/>
    <mergeCell ref="B191:C191"/>
    <mergeCell ref="D191:E191"/>
    <mergeCell ref="B192:C192"/>
    <mergeCell ref="D192:E192"/>
    <mergeCell ref="H79:I79"/>
    <mergeCell ref="H83:I83"/>
    <mergeCell ref="H84:I84"/>
    <mergeCell ref="H85:I85"/>
    <mergeCell ref="H86:I86"/>
    <mergeCell ref="H87:I87"/>
    <mergeCell ref="H88:I88"/>
    <mergeCell ref="H192:I192"/>
    <mergeCell ref="A154:I154"/>
    <mergeCell ref="C157:D157"/>
    <mergeCell ref="E157:F157"/>
    <mergeCell ref="G157:H157"/>
    <mergeCell ref="I157:J157"/>
    <mergeCell ref="C158:D158"/>
    <mergeCell ref="E158:F158"/>
    <mergeCell ref="G158:H158"/>
    <mergeCell ref="I158:J158"/>
    <mergeCell ref="D187:E187"/>
    <mergeCell ref="F187:G187"/>
    <mergeCell ref="B186:C186"/>
    <mergeCell ref="D186:E186"/>
    <mergeCell ref="F186:G186"/>
    <mergeCell ref="H186:I186"/>
    <mergeCell ref="B187:C187"/>
  </mergeCells>
  <phoneticPr fontId="4"/>
  <printOptions horizontalCentered="1"/>
  <pageMargins left="0.39370078740157483" right="0.39370078740157483" top="0.78740157480314965" bottom="0.39370078740157483" header="0" footer="0"/>
  <pageSetup paperSize="9" scale="90" firstPageNumber="27" orientation="portrait" useFirstPageNumber="1" r:id="rId1"/>
  <rowBreaks count="2" manualBreakCount="2">
    <brk id="67" max="10" man="1"/>
    <brk id="132" max="10"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3BB0-5D81-4E54-9C1B-68CDCE39E835}">
  <dimension ref="B1:N132"/>
  <sheetViews>
    <sheetView view="pageBreakPreview" topLeftCell="A31" zoomScaleNormal="100" zoomScaleSheetLayoutView="100" workbookViewId="0">
      <selection activeCell="C55" sqref="C55"/>
    </sheetView>
  </sheetViews>
  <sheetFormatPr defaultRowHeight="13.5"/>
  <cols>
    <col min="1" max="1" width="3.5" style="9" customWidth="1"/>
    <col min="2" max="2" width="5" style="9" customWidth="1"/>
    <col min="3" max="3" width="6.875" style="9" customWidth="1"/>
    <col min="4" max="4" width="9.25" style="9" customWidth="1"/>
    <col min="5" max="13" width="8.5" style="9" customWidth="1"/>
    <col min="14" max="256" width="9" style="9"/>
    <col min="257" max="257" width="3.5" style="9" customWidth="1"/>
    <col min="258" max="258" width="5" style="9" customWidth="1"/>
    <col min="259" max="259" width="6.875" style="9" customWidth="1"/>
    <col min="260" max="260" width="9.25" style="9" customWidth="1"/>
    <col min="261" max="269" width="8.5" style="9" customWidth="1"/>
    <col min="270" max="512" width="9" style="9"/>
    <col min="513" max="513" width="3.5" style="9" customWidth="1"/>
    <col min="514" max="514" width="5" style="9" customWidth="1"/>
    <col min="515" max="515" width="6.875" style="9" customWidth="1"/>
    <col min="516" max="516" width="9.25" style="9" customWidth="1"/>
    <col min="517" max="525" width="8.5" style="9" customWidth="1"/>
    <col min="526" max="768" width="9" style="9"/>
    <col min="769" max="769" width="3.5" style="9" customWidth="1"/>
    <col min="770" max="770" width="5" style="9" customWidth="1"/>
    <col min="771" max="771" width="6.875" style="9" customWidth="1"/>
    <col min="772" max="772" width="9.25" style="9" customWidth="1"/>
    <col min="773" max="781" width="8.5" style="9" customWidth="1"/>
    <col min="782" max="1024" width="9" style="9"/>
    <col min="1025" max="1025" width="3.5" style="9" customWidth="1"/>
    <col min="1026" max="1026" width="5" style="9" customWidth="1"/>
    <col min="1027" max="1027" width="6.875" style="9" customWidth="1"/>
    <col min="1028" max="1028" width="9.25" style="9" customWidth="1"/>
    <col min="1029" max="1037" width="8.5" style="9" customWidth="1"/>
    <col min="1038" max="1280" width="9" style="9"/>
    <col min="1281" max="1281" width="3.5" style="9" customWidth="1"/>
    <col min="1282" max="1282" width="5" style="9" customWidth="1"/>
    <col min="1283" max="1283" width="6.875" style="9" customWidth="1"/>
    <col min="1284" max="1284" width="9.25" style="9" customWidth="1"/>
    <col min="1285" max="1293" width="8.5" style="9" customWidth="1"/>
    <col min="1294" max="1536" width="9" style="9"/>
    <col min="1537" max="1537" width="3.5" style="9" customWidth="1"/>
    <col min="1538" max="1538" width="5" style="9" customWidth="1"/>
    <col min="1539" max="1539" width="6.875" style="9" customWidth="1"/>
    <col min="1540" max="1540" width="9.25" style="9" customWidth="1"/>
    <col min="1541" max="1549" width="8.5" style="9" customWidth="1"/>
    <col min="1550" max="1792" width="9" style="9"/>
    <col min="1793" max="1793" width="3.5" style="9" customWidth="1"/>
    <col min="1794" max="1794" width="5" style="9" customWidth="1"/>
    <col min="1795" max="1795" width="6.875" style="9" customWidth="1"/>
    <col min="1796" max="1796" width="9.25" style="9" customWidth="1"/>
    <col min="1797" max="1805" width="8.5" style="9" customWidth="1"/>
    <col min="1806" max="2048" width="9" style="9"/>
    <col min="2049" max="2049" width="3.5" style="9" customWidth="1"/>
    <col min="2050" max="2050" width="5" style="9" customWidth="1"/>
    <col min="2051" max="2051" width="6.875" style="9" customWidth="1"/>
    <col min="2052" max="2052" width="9.25" style="9" customWidth="1"/>
    <col min="2053" max="2061" width="8.5" style="9" customWidth="1"/>
    <col min="2062" max="2304" width="9" style="9"/>
    <col min="2305" max="2305" width="3.5" style="9" customWidth="1"/>
    <col min="2306" max="2306" width="5" style="9" customWidth="1"/>
    <col min="2307" max="2307" width="6.875" style="9" customWidth="1"/>
    <col min="2308" max="2308" width="9.25" style="9" customWidth="1"/>
    <col min="2309" max="2317" width="8.5" style="9" customWidth="1"/>
    <col min="2318" max="2560" width="9" style="9"/>
    <col min="2561" max="2561" width="3.5" style="9" customWidth="1"/>
    <col min="2562" max="2562" width="5" style="9" customWidth="1"/>
    <col min="2563" max="2563" width="6.875" style="9" customWidth="1"/>
    <col min="2564" max="2564" width="9.25" style="9" customWidth="1"/>
    <col min="2565" max="2573" width="8.5" style="9" customWidth="1"/>
    <col min="2574" max="2816" width="9" style="9"/>
    <col min="2817" max="2817" width="3.5" style="9" customWidth="1"/>
    <col min="2818" max="2818" width="5" style="9" customWidth="1"/>
    <col min="2819" max="2819" width="6.875" style="9" customWidth="1"/>
    <col min="2820" max="2820" width="9.25" style="9" customWidth="1"/>
    <col min="2821" max="2829" width="8.5" style="9" customWidth="1"/>
    <col min="2830" max="3072" width="9" style="9"/>
    <col min="3073" max="3073" width="3.5" style="9" customWidth="1"/>
    <col min="3074" max="3074" width="5" style="9" customWidth="1"/>
    <col min="3075" max="3075" width="6.875" style="9" customWidth="1"/>
    <col min="3076" max="3076" width="9.25" style="9" customWidth="1"/>
    <col min="3077" max="3085" width="8.5" style="9" customWidth="1"/>
    <col min="3086" max="3328" width="9" style="9"/>
    <col min="3329" max="3329" width="3.5" style="9" customWidth="1"/>
    <col min="3330" max="3330" width="5" style="9" customWidth="1"/>
    <col min="3331" max="3331" width="6.875" style="9" customWidth="1"/>
    <col min="3332" max="3332" width="9.25" style="9" customWidth="1"/>
    <col min="3333" max="3341" width="8.5" style="9" customWidth="1"/>
    <col min="3342" max="3584" width="9" style="9"/>
    <col min="3585" max="3585" width="3.5" style="9" customWidth="1"/>
    <col min="3586" max="3586" width="5" style="9" customWidth="1"/>
    <col min="3587" max="3587" width="6.875" style="9" customWidth="1"/>
    <col min="3588" max="3588" width="9.25" style="9" customWidth="1"/>
    <col min="3589" max="3597" width="8.5" style="9" customWidth="1"/>
    <col min="3598" max="3840" width="9" style="9"/>
    <col min="3841" max="3841" width="3.5" style="9" customWidth="1"/>
    <col min="3842" max="3842" width="5" style="9" customWidth="1"/>
    <col min="3843" max="3843" width="6.875" style="9" customWidth="1"/>
    <col min="3844" max="3844" width="9.25" style="9" customWidth="1"/>
    <col min="3845" max="3853" width="8.5" style="9" customWidth="1"/>
    <col min="3854" max="4096" width="9" style="9"/>
    <col min="4097" max="4097" width="3.5" style="9" customWidth="1"/>
    <col min="4098" max="4098" width="5" style="9" customWidth="1"/>
    <col min="4099" max="4099" width="6.875" style="9" customWidth="1"/>
    <col min="4100" max="4100" width="9.25" style="9" customWidth="1"/>
    <col min="4101" max="4109" width="8.5" style="9" customWidth="1"/>
    <col min="4110" max="4352" width="9" style="9"/>
    <col min="4353" max="4353" width="3.5" style="9" customWidth="1"/>
    <col min="4354" max="4354" width="5" style="9" customWidth="1"/>
    <col min="4355" max="4355" width="6.875" style="9" customWidth="1"/>
    <col min="4356" max="4356" width="9.25" style="9" customWidth="1"/>
    <col min="4357" max="4365" width="8.5" style="9" customWidth="1"/>
    <col min="4366" max="4608" width="9" style="9"/>
    <col min="4609" max="4609" width="3.5" style="9" customWidth="1"/>
    <col min="4610" max="4610" width="5" style="9" customWidth="1"/>
    <col min="4611" max="4611" width="6.875" style="9" customWidth="1"/>
    <col min="4612" max="4612" width="9.25" style="9" customWidth="1"/>
    <col min="4613" max="4621" width="8.5" style="9" customWidth="1"/>
    <col min="4622" max="4864" width="9" style="9"/>
    <col min="4865" max="4865" width="3.5" style="9" customWidth="1"/>
    <col min="4866" max="4866" width="5" style="9" customWidth="1"/>
    <col min="4867" max="4867" width="6.875" style="9" customWidth="1"/>
    <col min="4868" max="4868" width="9.25" style="9" customWidth="1"/>
    <col min="4869" max="4877" width="8.5" style="9" customWidth="1"/>
    <col min="4878" max="5120" width="9" style="9"/>
    <col min="5121" max="5121" width="3.5" style="9" customWidth="1"/>
    <col min="5122" max="5122" width="5" style="9" customWidth="1"/>
    <col min="5123" max="5123" width="6.875" style="9" customWidth="1"/>
    <col min="5124" max="5124" width="9.25" style="9" customWidth="1"/>
    <col min="5125" max="5133" width="8.5" style="9" customWidth="1"/>
    <col min="5134" max="5376" width="9" style="9"/>
    <col min="5377" max="5377" width="3.5" style="9" customWidth="1"/>
    <col min="5378" max="5378" width="5" style="9" customWidth="1"/>
    <col min="5379" max="5379" width="6.875" style="9" customWidth="1"/>
    <col min="5380" max="5380" width="9.25" style="9" customWidth="1"/>
    <col min="5381" max="5389" width="8.5" style="9" customWidth="1"/>
    <col min="5390" max="5632" width="9" style="9"/>
    <col min="5633" max="5633" width="3.5" style="9" customWidth="1"/>
    <col min="5634" max="5634" width="5" style="9" customWidth="1"/>
    <col min="5635" max="5635" width="6.875" style="9" customWidth="1"/>
    <col min="5636" max="5636" width="9.25" style="9" customWidth="1"/>
    <col min="5637" max="5645" width="8.5" style="9" customWidth="1"/>
    <col min="5646" max="5888" width="9" style="9"/>
    <col min="5889" max="5889" width="3.5" style="9" customWidth="1"/>
    <col min="5890" max="5890" width="5" style="9" customWidth="1"/>
    <col min="5891" max="5891" width="6.875" style="9" customWidth="1"/>
    <col min="5892" max="5892" width="9.25" style="9" customWidth="1"/>
    <col min="5893" max="5901" width="8.5" style="9" customWidth="1"/>
    <col min="5902" max="6144" width="9" style="9"/>
    <col min="6145" max="6145" width="3.5" style="9" customWidth="1"/>
    <col min="6146" max="6146" width="5" style="9" customWidth="1"/>
    <col min="6147" max="6147" width="6.875" style="9" customWidth="1"/>
    <col min="6148" max="6148" width="9.25" style="9" customWidth="1"/>
    <col min="6149" max="6157" width="8.5" style="9" customWidth="1"/>
    <col min="6158" max="6400" width="9" style="9"/>
    <col min="6401" max="6401" width="3.5" style="9" customWidth="1"/>
    <col min="6402" max="6402" width="5" style="9" customWidth="1"/>
    <col min="6403" max="6403" width="6.875" style="9" customWidth="1"/>
    <col min="6404" max="6404" width="9.25" style="9" customWidth="1"/>
    <col min="6405" max="6413" width="8.5" style="9" customWidth="1"/>
    <col min="6414" max="6656" width="9" style="9"/>
    <col min="6657" max="6657" width="3.5" style="9" customWidth="1"/>
    <col min="6658" max="6658" width="5" style="9" customWidth="1"/>
    <col min="6659" max="6659" width="6.875" style="9" customWidth="1"/>
    <col min="6660" max="6660" width="9.25" style="9" customWidth="1"/>
    <col min="6661" max="6669" width="8.5" style="9" customWidth="1"/>
    <col min="6670" max="6912" width="9" style="9"/>
    <col min="6913" max="6913" width="3.5" style="9" customWidth="1"/>
    <col min="6914" max="6914" width="5" style="9" customWidth="1"/>
    <col min="6915" max="6915" width="6.875" style="9" customWidth="1"/>
    <col min="6916" max="6916" width="9.25" style="9" customWidth="1"/>
    <col min="6917" max="6925" width="8.5" style="9" customWidth="1"/>
    <col min="6926" max="7168" width="9" style="9"/>
    <col min="7169" max="7169" width="3.5" style="9" customWidth="1"/>
    <col min="7170" max="7170" width="5" style="9" customWidth="1"/>
    <col min="7171" max="7171" width="6.875" style="9" customWidth="1"/>
    <col min="7172" max="7172" width="9.25" style="9" customWidth="1"/>
    <col min="7173" max="7181" width="8.5" style="9" customWidth="1"/>
    <col min="7182" max="7424" width="9" style="9"/>
    <col min="7425" max="7425" width="3.5" style="9" customWidth="1"/>
    <col min="7426" max="7426" width="5" style="9" customWidth="1"/>
    <col min="7427" max="7427" width="6.875" style="9" customWidth="1"/>
    <col min="7428" max="7428" width="9.25" style="9" customWidth="1"/>
    <col min="7429" max="7437" width="8.5" style="9" customWidth="1"/>
    <col min="7438" max="7680" width="9" style="9"/>
    <col min="7681" max="7681" width="3.5" style="9" customWidth="1"/>
    <col min="7682" max="7682" width="5" style="9" customWidth="1"/>
    <col min="7683" max="7683" width="6.875" style="9" customWidth="1"/>
    <col min="7684" max="7684" width="9.25" style="9" customWidth="1"/>
    <col min="7685" max="7693" width="8.5" style="9" customWidth="1"/>
    <col min="7694" max="7936" width="9" style="9"/>
    <col min="7937" max="7937" width="3.5" style="9" customWidth="1"/>
    <col min="7938" max="7938" width="5" style="9" customWidth="1"/>
    <col min="7939" max="7939" width="6.875" style="9" customWidth="1"/>
    <col min="7940" max="7940" width="9.25" style="9" customWidth="1"/>
    <col min="7941" max="7949" width="8.5" style="9" customWidth="1"/>
    <col min="7950" max="8192" width="9" style="9"/>
    <col min="8193" max="8193" width="3.5" style="9" customWidth="1"/>
    <col min="8194" max="8194" width="5" style="9" customWidth="1"/>
    <col min="8195" max="8195" width="6.875" style="9" customWidth="1"/>
    <col min="8196" max="8196" width="9.25" style="9" customWidth="1"/>
    <col min="8197" max="8205" width="8.5" style="9" customWidth="1"/>
    <col min="8206" max="8448" width="9" style="9"/>
    <col min="8449" max="8449" width="3.5" style="9" customWidth="1"/>
    <col min="8450" max="8450" width="5" style="9" customWidth="1"/>
    <col min="8451" max="8451" width="6.875" style="9" customWidth="1"/>
    <col min="8452" max="8452" width="9.25" style="9" customWidth="1"/>
    <col min="8453" max="8461" width="8.5" style="9" customWidth="1"/>
    <col min="8462" max="8704" width="9" style="9"/>
    <col min="8705" max="8705" width="3.5" style="9" customWidth="1"/>
    <col min="8706" max="8706" width="5" style="9" customWidth="1"/>
    <col min="8707" max="8707" width="6.875" style="9" customWidth="1"/>
    <col min="8708" max="8708" width="9.25" style="9" customWidth="1"/>
    <col min="8709" max="8717" width="8.5" style="9" customWidth="1"/>
    <col min="8718" max="8960" width="9" style="9"/>
    <col min="8961" max="8961" width="3.5" style="9" customWidth="1"/>
    <col min="8962" max="8962" width="5" style="9" customWidth="1"/>
    <col min="8963" max="8963" width="6.875" style="9" customWidth="1"/>
    <col min="8964" max="8964" width="9.25" style="9" customWidth="1"/>
    <col min="8965" max="8973" width="8.5" style="9" customWidth="1"/>
    <col min="8974" max="9216" width="9" style="9"/>
    <col min="9217" max="9217" width="3.5" style="9" customWidth="1"/>
    <col min="9218" max="9218" width="5" style="9" customWidth="1"/>
    <col min="9219" max="9219" width="6.875" style="9" customWidth="1"/>
    <col min="9220" max="9220" width="9.25" style="9" customWidth="1"/>
    <col min="9221" max="9229" width="8.5" style="9" customWidth="1"/>
    <col min="9230" max="9472" width="9" style="9"/>
    <col min="9473" max="9473" width="3.5" style="9" customWidth="1"/>
    <col min="9474" max="9474" width="5" style="9" customWidth="1"/>
    <col min="9475" max="9475" width="6.875" style="9" customWidth="1"/>
    <col min="9476" max="9476" width="9.25" style="9" customWidth="1"/>
    <col min="9477" max="9485" width="8.5" style="9" customWidth="1"/>
    <col min="9486" max="9728" width="9" style="9"/>
    <col min="9729" max="9729" width="3.5" style="9" customWidth="1"/>
    <col min="9730" max="9730" width="5" style="9" customWidth="1"/>
    <col min="9731" max="9731" width="6.875" style="9" customWidth="1"/>
    <col min="9732" max="9732" width="9.25" style="9" customWidth="1"/>
    <col min="9733" max="9741" width="8.5" style="9" customWidth="1"/>
    <col min="9742" max="9984" width="9" style="9"/>
    <col min="9985" max="9985" width="3.5" style="9" customWidth="1"/>
    <col min="9986" max="9986" width="5" style="9" customWidth="1"/>
    <col min="9987" max="9987" width="6.875" style="9" customWidth="1"/>
    <col min="9988" max="9988" width="9.25" style="9" customWidth="1"/>
    <col min="9989" max="9997" width="8.5" style="9" customWidth="1"/>
    <col min="9998" max="10240" width="9" style="9"/>
    <col min="10241" max="10241" width="3.5" style="9" customWidth="1"/>
    <col min="10242" max="10242" width="5" style="9" customWidth="1"/>
    <col min="10243" max="10243" width="6.875" style="9" customWidth="1"/>
    <col min="10244" max="10244" width="9.25" style="9" customWidth="1"/>
    <col min="10245" max="10253" width="8.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9" width="8.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5" width="8.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1" width="8.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7" width="8.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3" width="8.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9" width="8.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5" width="8.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1" width="8.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7" width="8.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3" width="8.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9" width="8.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5" width="8.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1" width="8.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7" width="8.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3" width="8.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9" width="8.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5" width="8.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1" width="8.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7" width="8.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3" width="8.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9" width="8.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5" width="8.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1" width="8.5" style="9" customWidth="1"/>
    <col min="16142" max="16384" width="9" style="9"/>
  </cols>
  <sheetData>
    <row r="1" spans="2:13" ht="29.25" customHeight="1">
      <c r="L1" s="89" t="s">
        <v>210</v>
      </c>
    </row>
    <row r="2" spans="2:13" ht="16.5" customHeight="1">
      <c r="M2" s="90"/>
    </row>
    <row r="3" spans="2:13" ht="17.25">
      <c r="C3" s="337" t="s">
        <v>270</v>
      </c>
      <c r="D3" s="337"/>
      <c r="E3" s="337"/>
      <c r="F3" s="337"/>
      <c r="G3" s="337"/>
      <c r="H3" s="337"/>
      <c r="I3" s="337"/>
      <c r="J3" s="337"/>
      <c r="K3" s="337"/>
      <c r="L3" s="337"/>
    </row>
    <row r="4" spans="2:13" ht="17.25">
      <c r="C4" s="91"/>
      <c r="D4" s="91"/>
      <c r="E4" s="91"/>
      <c r="F4" s="91"/>
      <c r="G4" s="91"/>
      <c r="H4" s="91"/>
      <c r="I4" s="91"/>
      <c r="J4" s="91"/>
      <c r="K4" s="91"/>
    </row>
    <row r="6" spans="2:13" ht="14.25">
      <c r="B6" s="92" t="s">
        <v>212</v>
      </c>
      <c r="D6" s="92"/>
      <c r="E6" s="92"/>
      <c r="F6" s="92"/>
      <c r="G6" s="92"/>
      <c r="H6" s="92"/>
      <c r="I6" s="92"/>
      <c r="J6" s="92"/>
      <c r="K6" s="92"/>
    </row>
    <row r="7" spans="2:13" s="10" customFormat="1" ht="12.75">
      <c r="C7" s="331"/>
      <c r="D7" s="331"/>
      <c r="E7" s="331"/>
      <c r="F7" s="331"/>
      <c r="G7" s="331"/>
      <c r="H7" s="331"/>
      <c r="I7" s="331"/>
      <c r="J7" s="331"/>
      <c r="K7" s="331"/>
    </row>
    <row r="8" spans="2:13" s="10" customFormat="1" ht="12.75">
      <c r="C8" s="10" t="s">
        <v>213</v>
      </c>
    </row>
    <row r="9" spans="2:13" s="10" customFormat="1" ht="12.75">
      <c r="C9" s="94" t="s">
        <v>6</v>
      </c>
      <c r="D9" s="10" t="s">
        <v>3</v>
      </c>
    </row>
    <row r="10" spans="2:13" s="10" customFormat="1" ht="12.75">
      <c r="C10" s="94"/>
    </row>
    <row r="11" spans="2:13" s="10" customFormat="1" ht="12.75">
      <c r="C11" s="10" t="s">
        <v>214</v>
      </c>
    </row>
    <row r="12" spans="2:13" s="10" customFormat="1" ht="12.75">
      <c r="C12" s="94" t="s">
        <v>6</v>
      </c>
      <c r="D12" s="10" t="s">
        <v>3</v>
      </c>
    </row>
    <row r="13" spans="2:13" s="10" customFormat="1" ht="12.75"/>
    <row r="14" spans="2:13" s="10" customFormat="1" ht="12.75">
      <c r="C14" s="10" t="s">
        <v>215</v>
      </c>
    </row>
    <row r="15" spans="2:13" s="10" customFormat="1" ht="12.75">
      <c r="C15" s="94" t="s">
        <v>6</v>
      </c>
      <c r="D15" s="10" t="s">
        <v>216</v>
      </c>
    </row>
    <row r="16" spans="2:13" s="10" customFormat="1" ht="12.75">
      <c r="C16" s="94" t="s">
        <v>6</v>
      </c>
      <c r="D16" s="10" t="s">
        <v>271</v>
      </c>
    </row>
    <row r="17" spans="2:11" s="10" customFormat="1" ht="12.75"/>
    <row r="18" spans="2:11" s="10" customFormat="1" ht="12.75">
      <c r="C18" s="10" t="s">
        <v>219</v>
      </c>
    </row>
    <row r="19" spans="2:11" s="10" customFormat="1" ht="12.75">
      <c r="C19" s="94" t="s">
        <v>6</v>
      </c>
      <c r="D19" s="10" t="s">
        <v>15</v>
      </c>
      <c r="F19" s="10" t="s">
        <v>3</v>
      </c>
    </row>
    <row r="20" spans="2:11" s="10" customFormat="1" ht="12.75">
      <c r="C20" s="94" t="s">
        <v>6</v>
      </c>
      <c r="D20" s="10" t="s">
        <v>19</v>
      </c>
      <c r="F20" s="10" t="s">
        <v>220</v>
      </c>
    </row>
    <row r="21" spans="2:11" s="10" customFormat="1" ht="12.75">
      <c r="C21" s="94"/>
      <c r="F21" s="10" t="s">
        <v>221</v>
      </c>
    </row>
    <row r="22" spans="2:11" s="10" customFormat="1" ht="12.75">
      <c r="C22" s="94"/>
      <c r="F22" s="10" t="s">
        <v>222</v>
      </c>
    </row>
    <row r="23" spans="2:11" s="10" customFormat="1" ht="12.75">
      <c r="C23" s="94" t="s">
        <v>6</v>
      </c>
      <c r="D23" s="10" t="s">
        <v>22</v>
      </c>
      <c r="F23" s="10" t="s">
        <v>3</v>
      </c>
    </row>
    <row r="24" spans="2:11" s="10" customFormat="1" ht="12.75"/>
    <row r="25" spans="2:11" s="10" customFormat="1" ht="12.75"/>
    <row r="26" spans="2:11" ht="14.25">
      <c r="B26" s="92" t="s">
        <v>223</v>
      </c>
      <c r="D26" s="92"/>
      <c r="E26" s="92"/>
      <c r="F26" s="92"/>
      <c r="G26" s="92"/>
      <c r="H26" s="92"/>
      <c r="I26" s="92"/>
      <c r="J26" s="92"/>
      <c r="K26" s="92"/>
    </row>
    <row r="27" spans="2:11" s="10" customFormat="1" ht="12.75">
      <c r="C27" s="94" t="s">
        <v>6</v>
      </c>
      <c r="D27" s="10" t="s">
        <v>3</v>
      </c>
    </row>
    <row r="28" spans="2:11" s="10" customFormat="1" ht="12.75">
      <c r="C28" s="331"/>
      <c r="D28" s="331"/>
      <c r="E28" s="331"/>
      <c r="F28" s="331"/>
      <c r="G28" s="331"/>
      <c r="H28" s="331"/>
      <c r="I28" s="331"/>
      <c r="J28" s="331"/>
      <c r="K28" s="331"/>
    </row>
    <row r="29" spans="2:11" s="10" customFormat="1" ht="12.75"/>
    <row r="30" spans="2:11" ht="14.25">
      <c r="B30" s="92" t="s">
        <v>224</v>
      </c>
      <c r="D30" s="92"/>
      <c r="E30" s="92"/>
      <c r="F30" s="92"/>
      <c r="G30" s="92"/>
      <c r="H30" s="92"/>
      <c r="I30" s="92"/>
      <c r="J30" s="92"/>
      <c r="K30" s="92"/>
    </row>
    <row r="31" spans="2:11" s="10" customFormat="1" ht="12.75">
      <c r="C31" s="86"/>
      <c r="D31" s="86"/>
      <c r="E31" s="86"/>
      <c r="F31" s="86"/>
      <c r="G31" s="86"/>
      <c r="H31" s="86"/>
      <c r="I31" s="86"/>
      <c r="J31" s="86"/>
      <c r="K31" s="86"/>
    </row>
    <row r="32" spans="2:11" s="10" customFormat="1" ht="12.75">
      <c r="C32" s="331" t="s">
        <v>225</v>
      </c>
      <c r="D32" s="331"/>
      <c r="E32" s="331"/>
      <c r="F32" s="331"/>
      <c r="G32" s="331"/>
      <c r="H32" s="331"/>
      <c r="I32" s="331"/>
      <c r="J32" s="331"/>
      <c r="K32" s="331"/>
    </row>
    <row r="33" spans="2:14" s="10" customFormat="1" ht="12.75"/>
    <row r="34" spans="2:14" s="10" customFormat="1" ht="12.75"/>
    <row r="35" spans="2:14" ht="24.75" customHeight="1">
      <c r="B35" s="96" t="s">
        <v>226</v>
      </c>
      <c r="D35" s="96"/>
      <c r="E35" s="96"/>
      <c r="F35" s="96"/>
      <c r="G35" s="96"/>
      <c r="H35" s="96"/>
      <c r="I35" s="96"/>
      <c r="J35" s="96"/>
      <c r="K35" s="96"/>
    </row>
    <row r="36" spans="2:14" s="97" customFormat="1" ht="16.5" customHeight="1">
      <c r="C36" s="338" t="s">
        <v>227</v>
      </c>
      <c r="D36" s="338"/>
      <c r="E36" s="338"/>
      <c r="F36" s="338"/>
      <c r="G36" s="338"/>
      <c r="H36" s="338"/>
      <c r="I36" s="338"/>
      <c r="J36" s="338"/>
      <c r="K36" s="338"/>
    </row>
    <row r="37" spans="2:14" s="10" customFormat="1" ht="14.25" customHeight="1">
      <c r="C37" s="347" t="s">
        <v>272</v>
      </c>
      <c r="D37" s="347"/>
      <c r="E37" s="347"/>
      <c r="F37" s="347"/>
      <c r="G37" s="347"/>
      <c r="H37" s="347"/>
      <c r="I37" s="347"/>
      <c r="J37" s="347"/>
      <c r="K37" s="347"/>
      <c r="L37" s="347"/>
      <c r="M37" s="347"/>
    </row>
    <row r="38" spans="2:14" s="10" customFormat="1" ht="14.25" customHeight="1">
      <c r="C38" s="347" t="s">
        <v>273</v>
      </c>
      <c r="D38" s="347"/>
      <c r="E38" s="347"/>
      <c r="F38" s="347"/>
      <c r="G38" s="347"/>
      <c r="H38" s="347"/>
      <c r="I38" s="347"/>
      <c r="J38" s="347"/>
      <c r="K38" s="347"/>
      <c r="L38" s="347"/>
      <c r="M38" s="347"/>
    </row>
    <row r="39" spans="2:14" s="10" customFormat="1" ht="14.25" customHeight="1">
      <c r="C39" s="347" t="s">
        <v>274</v>
      </c>
      <c r="D39" s="347"/>
      <c r="E39" s="347"/>
      <c r="F39" s="347"/>
      <c r="G39" s="347"/>
      <c r="H39" s="347"/>
      <c r="I39" s="347"/>
      <c r="J39" s="347"/>
      <c r="K39" s="347"/>
      <c r="L39" s="347"/>
      <c r="M39" s="347"/>
    </row>
    <row r="40" spans="2:14" s="10" customFormat="1" ht="12.75">
      <c r="C40" s="348"/>
      <c r="D40" s="348"/>
      <c r="E40" s="348"/>
      <c r="F40" s="348"/>
      <c r="G40" s="348"/>
      <c r="H40" s="348"/>
      <c r="I40" s="348"/>
      <c r="J40" s="348"/>
      <c r="K40" s="348"/>
    </row>
    <row r="41" spans="2:14" s="10" customFormat="1" ht="12.75"/>
    <row r="42" spans="2:14" ht="14.25">
      <c r="B42" s="92" t="s">
        <v>236</v>
      </c>
      <c r="D42" s="92"/>
      <c r="E42" s="92"/>
      <c r="F42" s="92"/>
      <c r="G42" s="92"/>
      <c r="H42" s="92"/>
      <c r="I42" s="92"/>
      <c r="J42" s="92"/>
      <c r="K42" s="92"/>
    </row>
    <row r="43" spans="2:14" s="10" customFormat="1" ht="12.75"/>
    <row r="44" spans="2:14" s="10" customFormat="1" ht="12.75">
      <c r="C44" s="10" t="s">
        <v>149</v>
      </c>
    </row>
    <row r="45" spans="2:14" s="10" customFormat="1" ht="12.75">
      <c r="L45" s="94" t="s">
        <v>170</v>
      </c>
    </row>
    <row r="46" spans="2:14" s="10" customFormat="1" ht="12.75">
      <c r="C46" s="323" t="s">
        <v>151</v>
      </c>
      <c r="D46" s="323"/>
      <c r="E46" s="323" t="s">
        <v>152</v>
      </c>
      <c r="F46" s="323"/>
      <c r="G46" s="323" t="s">
        <v>153</v>
      </c>
      <c r="H46" s="323"/>
      <c r="I46" s="323" t="s">
        <v>154</v>
      </c>
      <c r="J46" s="323"/>
      <c r="K46" s="323" t="s">
        <v>155</v>
      </c>
      <c r="L46" s="323"/>
      <c r="N46" s="10" t="s">
        <v>237</v>
      </c>
    </row>
    <row r="47" spans="2:14" s="10" customFormat="1" ht="12.75">
      <c r="C47" s="316" t="s">
        <v>156</v>
      </c>
      <c r="D47" s="316"/>
      <c r="E47" s="317">
        <v>63488128</v>
      </c>
      <c r="F47" s="317"/>
      <c r="G47" s="317"/>
      <c r="H47" s="317"/>
      <c r="I47" s="317"/>
      <c r="J47" s="317"/>
      <c r="K47" s="317">
        <f>E47+G47-I47</f>
        <v>63488128</v>
      </c>
      <c r="L47" s="317"/>
    </row>
    <row r="48" spans="2:14" s="10" customFormat="1" ht="12.75">
      <c r="C48" s="316" t="s">
        <v>157</v>
      </c>
      <c r="D48" s="316"/>
      <c r="E48" s="349">
        <v>307061665</v>
      </c>
      <c r="F48" s="350"/>
      <c r="G48" s="317">
        <v>8018561</v>
      </c>
      <c r="H48" s="317"/>
      <c r="I48" s="317">
        <v>17707271</v>
      </c>
      <c r="J48" s="317"/>
      <c r="K48" s="317">
        <f>E48+G48-I48</f>
        <v>297372955</v>
      </c>
      <c r="L48" s="317"/>
    </row>
    <row r="49" spans="2:12" s="10" customFormat="1" ht="12.75">
      <c r="C49" s="316"/>
      <c r="D49" s="316"/>
      <c r="E49" s="317"/>
      <c r="F49" s="317"/>
      <c r="G49" s="317"/>
      <c r="H49" s="317"/>
      <c r="I49" s="317"/>
      <c r="J49" s="317"/>
      <c r="K49" s="317"/>
      <c r="L49" s="317"/>
    </row>
    <row r="50" spans="2:12" s="10" customFormat="1" ht="12.75">
      <c r="C50" s="316"/>
      <c r="D50" s="316"/>
      <c r="E50" s="317"/>
      <c r="F50" s="317"/>
      <c r="G50" s="317"/>
      <c r="H50" s="317"/>
      <c r="I50" s="317"/>
      <c r="J50" s="317"/>
      <c r="K50" s="317"/>
      <c r="L50" s="317"/>
    </row>
    <row r="51" spans="2:12" s="10" customFormat="1" ht="12.75">
      <c r="C51" s="323" t="s">
        <v>158</v>
      </c>
      <c r="D51" s="323"/>
      <c r="E51" s="317">
        <f>SUM(E47:F50)</f>
        <v>370549793</v>
      </c>
      <c r="F51" s="317"/>
      <c r="G51" s="317">
        <f>SUM(G47:H50)</f>
        <v>8018561</v>
      </c>
      <c r="H51" s="317"/>
      <c r="I51" s="317">
        <f>SUM(I47:J50)</f>
        <v>17707271</v>
      </c>
      <c r="J51" s="317"/>
      <c r="K51" s="317">
        <f>SUM(K47:L50)</f>
        <v>360861083</v>
      </c>
      <c r="L51" s="317"/>
    </row>
    <row r="52" spans="2:12" s="10" customFormat="1" ht="12.75"/>
    <row r="53" spans="2:12" ht="14.25" customHeight="1">
      <c r="B53" s="103" t="s">
        <v>275</v>
      </c>
      <c r="D53" s="103"/>
      <c r="E53" s="103"/>
      <c r="F53" s="103"/>
      <c r="G53" s="103"/>
      <c r="H53" s="103"/>
      <c r="I53" s="103"/>
      <c r="J53" s="103"/>
      <c r="K53" s="103"/>
    </row>
    <row r="54" spans="2:12" ht="15.75" customHeight="1">
      <c r="B54" s="339"/>
      <c r="C54" s="339"/>
      <c r="D54" s="103"/>
      <c r="E54" s="103"/>
      <c r="F54" s="103"/>
      <c r="G54" s="103"/>
      <c r="H54" s="103"/>
      <c r="I54" s="103"/>
      <c r="J54" s="103"/>
      <c r="K54" s="103"/>
    </row>
    <row r="55" spans="2:12" s="10" customFormat="1" ht="12.75">
      <c r="C55" s="95" t="s">
        <v>276</v>
      </c>
      <c r="D55" s="95"/>
      <c r="E55" s="95"/>
      <c r="F55" s="95"/>
      <c r="G55" s="95"/>
      <c r="H55" s="95"/>
      <c r="I55" s="95"/>
      <c r="J55" s="95"/>
      <c r="K55" s="95"/>
    </row>
    <row r="56" spans="2:12" s="10" customFormat="1" ht="12.75" hidden="1">
      <c r="B56" s="104" t="s">
        <v>240</v>
      </c>
      <c r="C56" s="95" t="s">
        <v>241</v>
      </c>
      <c r="D56" s="95"/>
      <c r="E56" s="95"/>
      <c r="F56" s="95"/>
      <c r="G56" s="95"/>
      <c r="H56" s="95"/>
      <c r="I56" s="95"/>
      <c r="J56" s="95"/>
      <c r="K56" s="95"/>
    </row>
    <row r="57" spans="2:12" s="10" customFormat="1" ht="12.75" hidden="1">
      <c r="C57" s="105" t="s">
        <v>242</v>
      </c>
      <c r="D57" s="105"/>
      <c r="E57" s="105"/>
      <c r="F57" s="105"/>
      <c r="G57" s="105"/>
      <c r="H57" s="105"/>
      <c r="I57" s="105"/>
      <c r="J57" s="105"/>
      <c r="K57" s="105"/>
    </row>
    <row r="58" spans="2:12" s="10" customFormat="1" ht="12.75">
      <c r="C58" s="95"/>
      <c r="D58" s="105"/>
      <c r="E58" s="105"/>
      <c r="F58" s="105"/>
      <c r="G58" s="105"/>
      <c r="H58" s="105"/>
      <c r="I58" s="105"/>
      <c r="J58" s="105"/>
      <c r="K58" s="105"/>
    </row>
    <row r="59" spans="2:12" s="10" customFormat="1" ht="12.75">
      <c r="C59" s="105"/>
      <c r="D59" s="105"/>
      <c r="E59" s="105"/>
      <c r="F59" s="105"/>
      <c r="G59" s="105"/>
      <c r="H59" s="105"/>
      <c r="I59" s="105"/>
      <c r="J59" s="105"/>
      <c r="K59" s="105"/>
    </row>
    <row r="60" spans="2:12" s="10" customFormat="1" ht="12.75">
      <c r="C60" s="105"/>
      <c r="D60" s="105"/>
      <c r="E60" s="105"/>
      <c r="F60" s="105"/>
      <c r="G60" s="105"/>
      <c r="H60" s="105"/>
      <c r="I60" s="105"/>
      <c r="J60" s="105"/>
      <c r="K60" s="105"/>
    </row>
    <row r="61" spans="2:12" s="10" customFormat="1" ht="12.75"/>
    <row r="62" spans="2:12" ht="14.25">
      <c r="B62" s="92" t="s">
        <v>243</v>
      </c>
      <c r="D62" s="92"/>
      <c r="E62" s="92"/>
      <c r="F62" s="92"/>
      <c r="G62" s="92"/>
      <c r="H62" s="92"/>
      <c r="I62" s="92"/>
      <c r="J62" s="92"/>
      <c r="K62" s="92"/>
    </row>
    <row r="63" spans="2:12" s="10" customFormat="1" ht="7.5" customHeight="1"/>
    <row r="64" spans="2:12" s="10" customFormat="1" ht="3" customHeight="1"/>
    <row r="65" spans="2:13" s="10" customFormat="1" ht="12.75">
      <c r="C65" s="10" t="s">
        <v>244</v>
      </c>
    </row>
    <row r="66" spans="2:13" s="10" customFormat="1" ht="13.5" customHeight="1">
      <c r="D66" s="10" t="s">
        <v>162</v>
      </c>
      <c r="G66" s="319">
        <v>0</v>
      </c>
      <c r="H66" s="319"/>
      <c r="I66" s="10" t="s">
        <v>163</v>
      </c>
    </row>
    <row r="67" spans="2:13" s="10" customFormat="1" ht="14.25" customHeight="1" thickBot="1">
      <c r="D67" s="10" t="s">
        <v>164</v>
      </c>
      <c r="G67" s="320">
        <v>0</v>
      </c>
      <c r="H67" s="320"/>
      <c r="I67" s="10" t="s">
        <v>163</v>
      </c>
    </row>
    <row r="68" spans="2:13" s="10" customFormat="1" ht="13.5" customHeight="1">
      <c r="D68" s="106"/>
      <c r="E68" s="106" t="s">
        <v>165</v>
      </c>
      <c r="F68" s="106"/>
      <c r="G68" s="321">
        <f>SUM(G66:G67)</f>
        <v>0</v>
      </c>
      <c r="H68" s="321"/>
      <c r="I68" s="10" t="s">
        <v>163</v>
      </c>
      <c r="L68" s="10" t="s">
        <v>3</v>
      </c>
    </row>
    <row r="69" spans="2:13" s="10" customFormat="1" ht="6.75" customHeight="1"/>
    <row r="70" spans="2:13" s="10" customFormat="1" ht="6" customHeight="1"/>
    <row r="71" spans="2:13" s="10" customFormat="1" ht="12.75">
      <c r="C71" s="10" t="s">
        <v>245</v>
      </c>
      <c r="L71" s="332"/>
      <c r="M71" s="332"/>
    </row>
    <row r="72" spans="2:13" s="10" customFormat="1" thickBot="1">
      <c r="D72" s="10" t="s">
        <v>167</v>
      </c>
      <c r="G72" s="94"/>
      <c r="H72" s="94"/>
      <c r="I72" s="319">
        <v>0</v>
      </c>
      <c r="J72" s="319"/>
      <c r="K72" s="10" t="s">
        <v>163</v>
      </c>
    </row>
    <row r="73" spans="2:13" s="10" customFormat="1" hidden="1" thickBot="1">
      <c r="D73" s="322" t="s">
        <v>246</v>
      </c>
      <c r="E73" s="322"/>
      <c r="F73" s="322"/>
      <c r="G73" s="322"/>
      <c r="H73" s="322"/>
      <c r="I73" s="320">
        <v>0</v>
      </c>
      <c r="J73" s="320"/>
      <c r="K73" s="10" t="s">
        <v>163</v>
      </c>
    </row>
    <row r="74" spans="2:13" s="10" customFormat="1" ht="12.75">
      <c r="D74" s="106"/>
      <c r="E74" s="106" t="s">
        <v>165</v>
      </c>
      <c r="F74" s="106"/>
      <c r="G74" s="106"/>
      <c r="H74" s="107"/>
      <c r="I74" s="321">
        <v>0</v>
      </c>
      <c r="J74" s="321"/>
      <c r="K74" s="10" t="s">
        <v>163</v>
      </c>
    </row>
    <row r="75" spans="2:13" s="10" customFormat="1" ht="6" customHeight="1"/>
    <row r="76" spans="2:13" s="10" customFormat="1" ht="12.75"/>
    <row r="77" spans="2:13" s="10" customFormat="1" ht="12.75"/>
    <row r="78" spans="2:13" s="10" customFormat="1" ht="12.75"/>
    <row r="79" spans="2:13" ht="14.25">
      <c r="B79" s="92" t="s">
        <v>247</v>
      </c>
      <c r="D79" s="92"/>
      <c r="E79" s="92"/>
      <c r="F79" s="92"/>
      <c r="G79" s="92"/>
      <c r="H79" s="92"/>
      <c r="I79" s="92"/>
      <c r="J79" s="92"/>
      <c r="K79" s="92"/>
    </row>
    <row r="80" spans="2:13">
      <c r="C80" s="108" t="s">
        <v>248</v>
      </c>
    </row>
    <row r="81" spans="2:14" s="10" customFormat="1" ht="7.5" customHeight="1"/>
    <row r="82" spans="2:14" s="10" customFormat="1" ht="12.75">
      <c r="C82" s="10" t="s">
        <v>249</v>
      </c>
    </row>
    <row r="83" spans="2:14" s="10" customFormat="1" ht="12.75">
      <c r="J83" s="94" t="s">
        <v>170</v>
      </c>
    </row>
    <row r="84" spans="2:14" s="10" customFormat="1" ht="12.75">
      <c r="C84" s="323"/>
      <c r="D84" s="323"/>
      <c r="E84" s="323" t="s">
        <v>171</v>
      </c>
      <c r="F84" s="323"/>
      <c r="G84" s="323" t="s">
        <v>172</v>
      </c>
      <c r="H84" s="323"/>
      <c r="I84" s="323" t="s">
        <v>155</v>
      </c>
      <c r="J84" s="323"/>
    </row>
    <row r="85" spans="2:14" s="10" customFormat="1" ht="12.75">
      <c r="C85" s="316" t="s">
        <v>173</v>
      </c>
      <c r="D85" s="316"/>
      <c r="E85" s="324">
        <f>545327806+233519460</f>
        <v>778847266</v>
      </c>
      <c r="F85" s="324"/>
      <c r="G85" s="324">
        <f>262657145+218817166</f>
        <v>481474311</v>
      </c>
      <c r="H85" s="324"/>
      <c r="I85" s="324">
        <f>E85-G85</f>
        <v>297372955</v>
      </c>
      <c r="J85" s="324"/>
      <c r="N85" s="10" t="s">
        <v>250</v>
      </c>
    </row>
    <row r="86" spans="2:14" s="10" customFormat="1" ht="12.75">
      <c r="C86" s="316" t="s">
        <v>157</v>
      </c>
      <c r="D86" s="316"/>
      <c r="E86" s="324">
        <f>454650+8113563</f>
        <v>8568213</v>
      </c>
      <c r="F86" s="324"/>
      <c r="G86" s="324">
        <f>141852+7477774</f>
        <v>7619626</v>
      </c>
      <c r="H86" s="324"/>
      <c r="I86" s="324">
        <f t="shared" ref="I86:I91" si="0">E86-G86</f>
        <v>948587</v>
      </c>
      <c r="J86" s="324"/>
      <c r="N86" s="10" t="s">
        <v>251</v>
      </c>
    </row>
    <row r="87" spans="2:14" s="10" customFormat="1" ht="12.75">
      <c r="C87" s="316" t="s">
        <v>175</v>
      </c>
      <c r="D87" s="316"/>
      <c r="E87" s="324">
        <v>20634621</v>
      </c>
      <c r="F87" s="324"/>
      <c r="G87" s="324">
        <v>20264156</v>
      </c>
      <c r="H87" s="324"/>
      <c r="I87" s="324">
        <f t="shared" si="0"/>
        <v>370465</v>
      </c>
      <c r="J87" s="324"/>
    </row>
    <row r="88" spans="2:14" s="10" customFormat="1" ht="12.75">
      <c r="C88" s="316" t="s">
        <v>176</v>
      </c>
      <c r="D88" s="316"/>
      <c r="E88" s="324">
        <v>24047474</v>
      </c>
      <c r="F88" s="324"/>
      <c r="G88" s="324">
        <v>21282757</v>
      </c>
      <c r="H88" s="324"/>
      <c r="I88" s="324">
        <f t="shared" si="0"/>
        <v>2764717</v>
      </c>
      <c r="J88" s="324"/>
    </row>
    <row r="89" spans="2:14" s="10" customFormat="1" ht="12.75">
      <c r="C89" s="316" t="s">
        <v>252</v>
      </c>
      <c r="D89" s="316"/>
      <c r="E89" s="324">
        <v>7048427</v>
      </c>
      <c r="F89" s="324"/>
      <c r="G89" s="324">
        <v>7048424</v>
      </c>
      <c r="H89" s="324"/>
      <c r="I89" s="324">
        <f t="shared" si="0"/>
        <v>3</v>
      </c>
      <c r="J89" s="324"/>
    </row>
    <row r="90" spans="2:14" s="10" customFormat="1" ht="12.75">
      <c r="C90" s="316" t="s">
        <v>178</v>
      </c>
      <c r="D90" s="316"/>
      <c r="E90" s="324">
        <f>17349945+4004340+669100+3890286+103618+2644167</f>
        <v>28661456</v>
      </c>
      <c r="F90" s="324"/>
      <c r="G90" s="324">
        <f>13930123+3890836+326905+3872637+103617+1802411</f>
        <v>23926529</v>
      </c>
      <c r="H90" s="324"/>
      <c r="I90" s="324">
        <f t="shared" si="0"/>
        <v>4734927</v>
      </c>
      <c r="J90" s="324"/>
    </row>
    <row r="91" spans="2:14" s="10" customFormat="1" ht="12.75" hidden="1">
      <c r="C91" s="316" t="s">
        <v>179</v>
      </c>
      <c r="D91" s="316"/>
      <c r="E91" s="324"/>
      <c r="F91" s="324"/>
      <c r="G91" s="324"/>
      <c r="H91" s="324"/>
      <c r="I91" s="317">
        <f t="shared" si="0"/>
        <v>0</v>
      </c>
      <c r="J91" s="317"/>
    </row>
    <row r="92" spans="2:14" s="10" customFormat="1" ht="12.75">
      <c r="C92" s="323" t="s">
        <v>158</v>
      </c>
      <c r="D92" s="323"/>
      <c r="E92" s="317">
        <f>SUM(E85:F91)</f>
        <v>867807457</v>
      </c>
      <c r="F92" s="317"/>
      <c r="G92" s="317">
        <f>SUM(G85:H91)</f>
        <v>561615803</v>
      </c>
      <c r="H92" s="317"/>
      <c r="I92" s="317">
        <f>SUM(I85:J91)</f>
        <v>306191654</v>
      </c>
      <c r="J92" s="317"/>
    </row>
    <row r="93" spans="2:14" s="10" customFormat="1" ht="13.5" customHeight="1"/>
    <row r="94" spans="2:14" s="10" customFormat="1" ht="13.5" customHeight="1"/>
    <row r="95" spans="2:14" ht="17.25" customHeight="1">
      <c r="B95" s="92" t="s">
        <v>253</v>
      </c>
      <c r="D95" s="92"/>
      <c r="E95" s="92"/>
      <c r="F95" s="92"/>
      <c r="G95" s="92"/>
      <c r="H95" s="92"/>
      <c r="I95" s="92"/>
      <c r="J95" s="92"/>
      <c r="K95" s="92"/>
    </row>
    <row r="96" spans="2:14">
      <c r="C96" s="108" t="s">
        <v>248</v>
      </c>
    </row>
    <row r="97" spans="2:13" s="10" customFormat="1" ht="6.75" customHeight="1"/>
    <row r="98" spans="2:13" s="10" customFormat="1" ht="12.75">
      <c r="C98" s="10" t="s">
        <v>254</v>
      </c>
    </row>
    <row r="99" spans="2:13" s="10" customFormat="1" ht="12.75">
      <c r="K99" s="94" t="s">
        <v>170</v>
      </c>
    </row>
    <row r="100" spans="2:13" s="10" customFormat="1" ht="12.75">
      <c r="C100" s="326"/>
      <c r="D100" s="327"/>
      <c r="E100" s="326" t="s">
        <v>255</v>
      </c>
      <c r="F100" s="327"/>
      <c r="G100" s="326" t="s">
        <v>256</v>
      </c>
      <c r="H100" s="328"/>
      <c r="I100" s="327"/>
      <c r="J100" s="326" t="s">
        <v>257</v>
      </c>
      <c r="K100" s="327"/>
    </row>
    <row r="101" spans="2:13" s="10" customFormat="1" ht="12.75">
      <c r="C101" s="329"/>
      <c r="D101" s="330"/>
      <c r="E101" s="326"/>
      <c r="F101" s="327"/>
      <c r="G101" s="326"/>
      <c r="H101" s="328"/>
      <c r="I101" s="327"/>
      <c r="J101" s="326"/>
      <c r="K101" s="327"/>
      <c r="L101" s="331" t="s">
        <v>258</v>
      </c>
      <c r="M101" s="331"/>
    </row>
    <row r="102" spans="2:13" s="10" customFormat="1" ht="12.75">
      <c r="C102" s="329"/>
      <c r="D102" s="330"/>
      <c r="E102" s="326"/>
      <c r="F102" s="327"/>
      <c r="G102" s="326"/>
      <c r="H102" s="328"/>
      <c r="I102" s="327"/>
      <c r="J102" s="326"/>
      <c r="K102" s="327"/>
    </row>
    <row r="103" spans="2:13" s="10" customFormat="1" ht="12.75">
      <c r="C103" s="329"/>
      <c r="D103" s="330"/>
      <c r="E103" s="326"/>
      <c r="F103" s="327"/>
      <c r="G103" s="326"/>
      <c r="H103" s="328"/>
      <c r="I103" s="327"/>
      <c r="J103" s="326"/>
      <c r="K103" s="327"/>
    </row>
    <row r="104" spans="2:13" s="10" customFormat="1" ht="12.75">
      <c r="C104" s="326" t="s">
        <v>259</v>
      </c>
      <c r="D104" s="327"/>
      <c r="E104" s="326"/>
      <c r="F104" s="327"/>
      <c r="G104" s="326"/>
      <c r="H104" s="328"/>
      <c r="I104" s="327"/>
      <c r="J104" s="326"/>
      <c r="K104" s="327"/>
    </row>
    <row r="105" spans="2:13" s="10" customFormat="1" ht="12.75">
      <c r="C105" s="113"/>
      <c r="D105" s="113"/>
      <c r="E105" s="113"/>
      <c r="F105" s="113"/>
      <c r="G105" s="113"/>
      <c r="H105" s="113"/>
      <c r="I105" s="113"/>
      <c r="J105" s="113"/>
      <c r="K105" s="113"/>
    </row>
    <row r="106" spans="2:13" s="10" customFormat="1" ht="12.75">
      <c r="C106" s="113"/>
      <c r="D106" s="113"/>
      <c r="E106" s="113"/>
      <c r="F106" s="113"/>
      <c r="G106" s="113"/>
      <c r="H106" s="113"/>
      <c r="I106" s="113"/>
      <c r="J106" s="113"/>
      <c r="K106" s="113"/>
    </row>
    <row r="107" spans="2:13" ht="14.25">
      <c r="B107" s="92" t="s">
        <v>260</v>
      </c>
      <c r="D107" s="92"/>
      <c r="E107" s="92"/>
      <c r="F107" s="92"/>
      <c r="G107" s="92"/>
      <c r="H107" s="92"/>
      <c r="I107" s="92"/>
      <c r="J107" s="92"/>
      <c r="K107" s="92"/>
    </row>
    <row r="108" spans="2:13" s="10" customFormat="1" ht="7.5" customHeight="1"/>
    <row r="109" spans="2:13" s="10" customFormat="1" ht="12.75">
      <c r="C109" s="10" t="s">
        <v>261</v>
      </c>
    </row>
    <row r="110" spans="2:13" s="10" customFormat="1" ht="12.75">
      <c r="J110" s="94" t="s">
        <v>170</v>
      </c>
    </row>
    <row r="111" spans="2:13" s="10" customFormat="1" ht="12.75">
      <c r="C111" s="326" t="s">
        <v>262</v>
      </c>
      <c r="D111" s="327"/>
      <c r="E111" s="326" t="s">
        <v>263</v>
      </c>
      <c r="F111" s="327"/>
      <c r="G111" s="326" t="s">
        <v>264</v>
      </c>
      <c r="H111" s="327"/>
      <c r="I111" s="326" t="s">
        <v>265</v>
      </c>
      <c r="J111" s="327"/>
    </row>
    <row r="112" spans="2:13" s="10" customFormat="1" ht="12.75">
      <c r="C112" s="329"/>
      <c r="D112" s="330"/>
      <c r="E112" s="326"/>
      <c r="F112" s="327"/>
      <c r="G112" s="326"/>
      <c r="H112" s="327"/>
      <c r="I112" s="326"/>
      <c r="J112" s="327"/>
      <c r="L112" s="332" t="s">
        <v>3</v>
      </c>
      <c r="M112" s="332"/>
    </row>
    <row r="113" spans="2:11" s="10" customFormat="1" ht="12.75">
      <c r="C113" s="329"/>
      <c r="D113" s="330"/>
      <c r="E113" s="326"/>
      <c r="F113" s="327"/>
      <c r="G113" s="326"/>
      <c r="H113" s="327"/>
      <c r="I113" s="326"/>
      <c r="J113" s="327"/>
    </row>
    <row r="114" spans="2:11" s="10" customFormat="1" ht="12.75">
      <c r="C114" s="333"/>
      <c r="D114" s="334"/>
      <c r="E114" s="335"/>
      <c r="F114" s="336"/>
      <c r="G114" s="335"/>
      <c r="H114" s="336"/>
      <c r="I114" s="335"/>
      <c r="J114" s="336"/>
    </row>
    <row r="115" spans="2:11" s="10" customFormat="1" ht="13.5" customHeight="1">
      <c r="C115" s="326" t="s">
        <v>259</v>
      </c>
      <c r="D115" s="327"/>
      <c r="E115" s="326"/>
      <c r="F115" s="327"/>
      <c r="G115" s="326"/>
      <c r="H115" s="327"/>
      <c r="I115" s="326"/>
      <c r="J115" s="327"/>
    </row>
    <row r="116" spans="2:11" s="10" customFormat="1" ht="13.5" customHeight="1"/>
    <row r="117" spans="2:11" s="10" customFormat="1" ht="12.75"/>
    <row r="118" spans="2:11" ht="14.25">
      <c r="B118" s="92" t="s">
        <v>266</v>
      </c>
      <c r="C118" s="92"/>
      <c r="D118" s="92"/>
      <c r="E118" s="92"/>
      <c r="F118" s="92"/>
      <c r="G118" s="92"/>
      <c r="H118" s="92"/>
      <c r="I118" s="92"/>
      <c r="J118" s="92"/>
    </row>
    <row r="119" spans="2:11" s="10" customFormat="1" ht="7.5" customHeight="1"/>
    <row r="120" spans="2:11" s="10" customFormat="1" ht="12.75">
      <c r="C120" s="86" t="s">
        <v>267</v>
      </c>
    </row>
    <row r="121" spans="2:11" s="10" customFormat="1" ht="12.75"/>
    <row r="122" spans="2:11" s="10" customFormat="1" ht="12.75"/>
    <row r="123" spans="2:11" ht="14.25">
      <c r="B123" s="92" t="s">
        <v>268</v>
      </c>
      <c r="D123" s="92"/>
      <c r="E123" s="92"/>
      <c r="F123" s="92"/>
      <c r="G123" s="92"/>
      <c r="H123" s="92"/>
      <c r="I123" s="92"/>
      <c r="J123" s="92"/>
      <c r="K123" s="92"/>
    </row>
    <row r="124" spans="2:11" ht="14.25">
      <c r="B124" s="92" t="s">
        <v>196</v>
      </c>
      <c r="D124" s="92"/>
      <c r="E124" s="92"/>
      <c r="F124" s="92"/>
      <c r="G124" s="92"/>
      <c r="H124" s="92"/>
      <c r="I124" s="92"/>
      <c r="J124" s="92"/>
      <c r="K124" s="92"/>
    </row>
    <row r="125" spans="2:11" s="10" customFormat="1" ht="6" customHeight="1"/>
    <row r="126" spans="2:11" s="10" customFormat="1" ht="12.75">
      <c r="C126" s="10" t="s">
        <v>267</v>
      </c>
    </row>
    <row r="127" spans="2:11" s="10" customFormat="1" ht="12.75"/>
    <row r="128" spans="2:11" s="10" customFormat="1" ht="12.75"/>
    <row r="129" s="10" customFormat="1" ht="12.75"/>
    <row r="130" s="10" customFormat="1" ht="12.75"/>
    <row r="131" s="10" customFormat="1" ht="12.75"/>
    <row r="132" s="10" customFormat="1" ht="12.75"/>
  </sheetData>
  <mergeCells count="126">
    <mergeCell ref="C115:D115"/>
    <mergeCell ref="E115:F115"/>
    <mergeCell ref="G115:H115"/>
    <mergeCell ref="I115:J115"/>
    <mergeCell ref="L112:M112"/>
    <mergeCell ref="C113:D113"/>
    <mergeCell ref="E113:F113"/>
    <mergeCell ref="G113:H113"/>
    <mergeCell ref="I113:J113"/>
    <mergeCell ref="C114:D114"/>
    <mergeCell ref="E114:F114"/>
    <mergeCell ref="G114:H114"/>
    <mergeCell ref="I114:J114"/>
    <mergeCell ref="C111:D111"/>
    <mergeCell ref="E111:F111"/>
    <mergeCell ref="G111:H111"/>
    <mergeCell ref="I111:J111"/>
    <mergeCell ref="C112:D112"/>
    <mergeCell ref="E112:F112"/>
    <mergeCell ref="G112:H112"/>
    <mergeCell ref="I112:J112"/>
    <mergeCell ref="C103:D103"/>
    <mergeCell ref="E103:F103"/>
    <mergeCell ref="G103:I103"/>
    <mergeCell ref="J103:K103"/>
    <mergeCell ref="C104:D104"/>
    <mergeCell ref="E104:F104"/>
    <mergeCell ref="G104:I104"/>
    <mergeCell ref="J104:K104"/>
    <mergeCell ref="C101:D101"/>
    <mergeCell ref="E101:F101"/>
    <mergeCell ref="G101:I101"/>
    <mergeCell ref="J101:K101"/>
    <mergeCell ref="L101:M101"/>
    <mergeCell ref="C102:D102"/>
    <mergeCell ref="E102:F102"/>
    <mergeCell ref="G102:I102"/>
    <mergeCell ref="J102:K102"/>
    <mergeCell ref="C92:D92"/>
    <mergeCell ref="E92:F92"/>
    <mergeCell ref="G92:H92"/>
    <mergeCell ref="I92:J92"/>
    <mergeCell ref="C100:D100"/>
    <mergeCell ref="E100:F100"/>
    <mergeCell ref="G100:I100"/>
    <mergeCell ref="J100:K100"/>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G66:H66"/>
    <mergeCell ref="G67:H67"/>
    <mergeCell ref="G68:H68"/>
    <mergeCell ref="L71:M71"/>
    <mergeCell ref="I72:J72"/>
    <mergeCell ref="D73:H73"/>
    <mergeCell ref="I73:J73"/>
    <mergeCell ref="C51:D51"/>
    <mergeCell ref="E51:F51"/>
    <mergeCell ref="G51:H51"/>
    <mergeCell ref="I51:J51"/>
    <mergeCell ref="K51:L51"/>
    <mergeCell ref="B54:C54"/>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4950-9C64-423E-A3ED-6890E99EB77C}">
  <dimension ref="B1:P137"/>
  <sheetViews>
    <sheetView topLeftCell="A31" zoomScaleNormal="100" zoomScaleSheetLayoutView="100" workbookViewId="0">
      <selection activeCell="M5" sqref="M5"/>
    </sheetView>
  </sheetViews>
  <sheetFormatPr defaultRowHeight="13.5"/>
  <cols>
    <col min="1" max="1" width="3.5" style="9" customWidth="1"/>
    <col min="2" max="2" width="5" style="9" customWidth="1"/>
    <col min="3" max="3" width="6.875" style="9" customWidth="1"/>
    <col min="4" max="4" width="9.25" style="9" customWidth="1"/>
    <col min="5" max="12" width="8.5" style="9" customWidth="1"/>
    <col min="13" max="13" width="5.25" style="9" customWidth="1"/>
    <col min="14" max="256" width="9" style="9"/>
    <col min="257" max="257" width="3.5" style="9" customWidth="1"/>
    <col min="258" max="258" width="5" style="9" customWidth="1"/>
    <col min="259" max="259" width="6.875" style="9" customWidth="1"/>
    <col min="260" max="260" width="9.25" style="9" customWidth="1"/>
    <col min="261" max="268" width="8.5" style="9" customWidth="1"/>
    <col min="269" max="269" width="5.25" style="9" customWidth="1"/>
    <col min="270" max="512" width="9" style="9"/>
    <col min="513" max="513" width="3.5" style="9" customWidth="1"/>
    <col min="514" max="514" width="5" style="9" customWidth="1"/>
    <col min="515" max="515" width="6.875" style="9" customWidth="1"/>
    <col min="516" max="516" width="9.25" style="9" customWidth="1"/>
    <col min="517" max="524" width="8.5" style="9" customWidth="1"/>
    <col min="525" max="525" width="5.25" style="9" customWidth="1"/>
    <col min="526" max="768" width="9" style="9"/>
    <col min="769" max="769" width="3.5" style="9" customWidth="1"/>
    <col min="770" max="770" width="5" style="9" customWidth="1"/>
    <col min="771" max="771" width="6.875" style="9" customWidth="1"/>
    <col min="772" max="772" width="9.25" style="9" customWidth="1"/>
    <col min="773" max="780" width="8.5" style="9" customWidth="1"/>
    <col min="781" max="781" width="5.25" style="9" customWidth="1"/>
    <col min="782" max="1024" width="9" style="9"/>
    <col min="1025" max="1025" width="3.5" style="9" customWidth="1"/>
    <col min="1026" max="1026" width="5" style="9" customWidth="1"/>
    <col min="1027" max="1027" width="6.875" style="9" customWidth="1"/>
    <col min="1028" max="1028" width="9.25" style="9" customWidth="1"/>
    <col min="1029" max="1036" width="8.5" style="9" customWidth="1"/>
    <col min="1037" max="1037" width="5.25" style="9" customWidth="1"/>
    <col min="1038" max="1280" width="9" style="9"/>
    <col min="1281" max="1281" width="3.5" style="9" customWidth="1"/>
    <col min="1282" max="1282" width="5" style="9" customWidth="1"/>
    <col min="1283" max="1283" width="6.875" style="9" customWidth="1"/>
    <col min="1284" max="1284" width="9.25" style="9" customWidth="1"/>
    <col min="1285" max="1292" width="8.5" style="9" customWidth="1"/>
    <col min="1293" max="1293" width="5.25" style="9" customWidth="1"/>
    <col min="1294" max="1536" width="9" style="9"/>
    <col min="1537" max="1537" width="3.5" style="9" customWidth="1"/>
    <col min="1538" max="1538" width="5" style="9" customWidth="1"/>
    <col min="1539" max="1539" width="6.875" style="9" customWidth="1"/>
    <col min="1540" max="1540" width="9.25" style="9" customWidth="1"/>
    <col min="1541" max="1548" width="8.5" style="9" customWidth="1"/>
    <col min="1549" max="1549" width="5.25" style="9" customWidth="1"/>
    <col min="1550" max="1792" width="9" style="9"/>
    <col min="1793" max="1793" width="3.5" style="9" customWidth="1"/>
    <col min="1794" max="1794" width="5" style="9" customWidth="1"/>
    <col min="1795" max="1795" width="6.875" style="9" customWidth="1"/>
    <col min="1796" max="1796" width="9.25" style="9" customWidth="1"/>
    <col min="1797" max="1804" width="8.5" style="9" customWidth="1"/>
    <col min="1805" max="1805" width="5.25" style="9" customWidth="1"/>
    <col min="1806" max="2048" width="9" style="9"/>
    <col min="2049" max="2049" width="3.5" style="9" customWidth="1"/>
    <col min="2050" max="2050" width="5" style="9" customWidth="1"/>
    <col min="2051" max="2051" width="6.875" style="9" customWidth="1"/>
    <col min="2052" max="2052" width="9.25" style="9" customWidth="1"/>
    <col min="2053" max="2060" width="8.5" style="9" customWidth="1"/>
    <col min="2061" max="2061" width="5.25" style="9" customWidth="1"/>
    <col min="2062" max="2304" width="9" style="9"/>
    <col min="2305" max="2305" width="3.5" style="9" customWidth="1"/>
    <col min="2306" max="2306" width="5" style="9" customWidth="1"/>
    <col min="2307" max="2307" width="6.875" style="9" customWidth="1"/>
    <col min="2308" max="2308" width="9.25" style="9" customWidth="1"/>
    <col min="2309" max="2316" width="8.5" style="9" customWidth="1"/>
    <col min="2317" max="2317" width="5.25" style="9" customWidth="1"/>
    <col min="2318" max="2560" width="9" style="9"/>
    <col min="2561" max="2561" width="3.5" style="9" customWidth="1"/>
    <col min="2562" max="2562" width="5" style="9" customWidth="1"/>
    <col min="2563" max="2563" width="6.875" style="9" customWidth="1"/>
    <col min="2564" max="2564" width="9.25" style="9" customWidth="1"/>
    <col min="2565" max="2572" width="8.5" style="9" customWidth="1"/>
    <col min="2573" max="2573" width="5.25" style="9" customWidth="1"/>
    <col min="2574" max="2816" width="9" style="9"/>
    <col min="2817" max="2817" width="3.5" style="9" customWidth="1"/>
    <col min="2818" max="2818" width="5" style="9" customWidth="1"/>
    <col min="2819" max="2819" width="6.875" style="9" customWidth="1"/>
    <col min="2820" max="2820" width="9.25" style="9" customWidth="1"/>
    <col min="2821" max="2828" width="8.5" style="9" customWidth="1"/>
    <col min="2829" max="2829" width="5.25" style="9" customWidth="1"/>
    <col min="2830" max="3072" width="9" style="9"/>
    <col min="3073" max="3073" width="3.5" style="9" customWidth="1"/>
    <col min="3074" max="3074" width="5" style="9" customWidth="1"/>
    <col min="3075" max="3075" width="6.875" style="9" customWidth="1"/>
    <col min="3076" max="3076" width="9.25" style="9" customWidth="1"/>
    <col min="3077" max="3084" width="8.5" style="9" customWidth="1"/>
    <col min="3085" max="3085" width="5.25" style="9" customWidth="1"/>
    <col min="3086" max="3328" width="9" style="9"/>
    <col min="3329" max="3329" width="3.5" style="9" customWidth="1"/>
    <col min="3330" max="3330" width="5" style="9" customWidth="1"/>
    <col min="3331" max="3331" width="6.875" style="9" customWidth="1"/>
    <col min="3332" max="3332" width="9.25" style="9" customWidth="1"/>
    <col min="3333" max="3340" width="8.5" style="9" customWidth="1"/>
    <col min="3341" max="3341" width="5.25" style="9" customWidth="1"/>
    <col min="3342" max="3584" width="9" style="9"/>
    <col min="3585" max="3585" width="3.5" style="9" customWidth="1"/>
    <col min="3586" max="3586" width="5" style="9" customWidth="1"/>
    <col min="3587" max="3587" width="6.875" style="9" customWidth="1"/>
    <col min="3588" max="3588" width="9.25" style="9" customWidth="1"/>
    <col min="3589" max="3596" width="8.5" style="9" customWidth="1"/>
    <col min="3597" max="3597" width="5.25" style="9" customWidth="1"/>
    <col min="3598" max="3840" width="9" style="9"/>
    <col min="3841" max="3841" width="3.5" style="9" customWidth="1"/>
    <col min="3842" max="3842" width="5" style="9" customWidth="1"/>
    <col min="3843" max="3843" width="6.875" style="9" customWidth="1"/>
    <col min="3844" max="3844" width="9.25" style="9" customWidth="1"/>
    <col min="3845" max="3852" width="8.5" style="9" customWidth="1"/>
    <col min="3853" max="3853" width="5.25" style="9" customWidth="1"/>
    <col min="3854" max="4096" width="9" style="9"/>
    <col min="4097" max="4097" width="3.5" style="9" customWidth="1"/>
    <col min="4098" max="4098" width="5" style="9" customWidth="1"/>
    <col min="4099" max="4099" width="6.875" style="9" customWidth="1"/>
    <col min="4100" max="4100" width="9.25" style="9" customWidth="1"/>
    <col min="4101" max="4108" width="8.5" style="9" customWidth="1"/>
    <col min="4109" max="4109" width="5.25" style="9" customWidth="1"/>
    <col min="4110" max="4352" width="9" style="9"/>
    <col min="4353" max="4353" width="3.5" style="9" customWidth="1"/>
    <col min="4354" max="4354" width="5" style="9" customWidth="1"/>
    <col min="4355" max="4355" width="6.875" style="9" customWidth="1"/>
    <col min="4356" max="4356" width="9.25" style="9" customWidth="1"/>
    <col min="4357" max="4364" width="8.5" style="9" customWidth="1"/>
    <col min="4365" max="4365" width="5.25" style="9" customWidth="1"/>
    <col min="4366" max="4608" width="9" style="9"/>
    <col min="4609" max="4609" width="3.5" style="9" customWidth="1"/>
    <col min="4610" max="4610" width="5" style="9" customWidth="1"/>
    <col min="4611" max="4611" width="6.875" style="9" customWidth="1"/>
    <col min="4612" max="4612" width="9.25" style="9" customWidth="1"/>
    <col min="4613" max="4620" width="8.5" style="9" customWidth="1"/>
    <col min="4621" max="4621" width="5.25" style="9" customWidth="1"/>
    <col min="4622" max="4864" width="9" style="9"/>
    <col min="4865" max="4865" width="3.5" style="9" customWidth="1"/>
    <col min="4866" max="4866" width="5" style="9" customWidth="1"/>
    <col min="4867" max="4867" width="6.875" style="9" customWidth="1"/>
    <col min="4868" max="4868" width="9.25" style="9" customWidth="1"/>
    <col min="4869" max="4876" width="8.5" style="9" customWidth="1"/>
    <col min="4877" max="4877" width="5.25" style="9" customWidth="1"/>
    <col min="4878" max="5120" width="9" style="9"/>
    <col min="5121" max="5121" width="3.5" style="9" customWidth="1"/>
    <col min="5122" max="5122" width="5" style="9" customWidth="1"/>
    <col min="5123" max="5123" width="6.875" style="9" customWidth="1"/>
    <col min="5124" max="5124" width="9.25" style="9" customWidth="1"/>
    <col min="5125" max="5132" width="8.5" style="9" customWidth="1"/>
    <col min="5133" max="5133" width="5.25" style="9" customWidth="1"/>
    <col min="5134" max="5376" width="9" style="9"/>
    <col min="5377" max="5377" width="3.5" style="9" customWidth="1"/>
    <col min="5378" max="5378" width="5" style="9" customWidth="1"/>
    <col min="5379" max="5379" width="6.875" style="9" customWidth="1"/>
    <col min="5380" max="5380" width="9.25" style="9" customWidth="1"/>
    <col min="5381" max="5388" width="8.5" style="9" customWidth="1"/>
    <col min="5389" max="5389" width="5.25" style="9" customWidth="1"/>
    <col min="5390" max="5632" width="9" style="9"/>
    <col min="5633" max="5633" width="3.5" style="9" customWidth="1"/>
    <col min="5634" max="5634" width="5" style="9" customWidth="1"/>
    <col min="5635" max="5635" width="6.875" style="9" customWidth="1"/>
    <col min="5636" max="5636" width="9.25" style="9" customWidth="1"/>
    <col min="5637" max="5644" width="8.5" style="9" customWidth="1"/>
    <col min="5645" max="5645" width="5.25" style="9" customWidth="1"/>
    <col min="5646" max="5888" width="9" style="9"/>
    <col min="5889" max="5889" width="3.5" style="9" customWidth="1"/>
    <col min="5890" max="5890" width="5" style="9" customWidth="1"/>
    <col min="5891" max="5891" width="6.875" style="9" customWidth="1"/>
    <col min="5892" max="5892" width="9.25" style="9" customWidth="1"/>
    <col min="5893" max="5900" width="8.5" style="9" customWidth="1"/>
    <col min="5901" max="5901" width="5.25" style="9" customWidth="1"/>
    <col min="5902" max="6144" width="9" style="9"/>
    <col min="6145" max="6145" width="3.5" style="9" customWidth="1"/>
    <col min="6146" max="6146" width="5" style="9" customWidth="1"/>
    <col min="6147" max="6147" width="6.875" style="9" customWidth="1"/>
    <col min="6148" max="6148" width="9.25" style="9" customWidth="1"/>
    <col min="6149" max="6156" width="8.5" style="9" customWidth="1"/>
    <col min="6157" max="6157" width="5.25" style="9" customWidth="1"/>
    <col min="6158" max="6400" width="9" style="9"/>
    <col min="6401" max="6401" width="3.5" style="9" customWidth="1"/>
    <col min="6402" max="6402" width="5" style="9" customWidth="1"/>
    <col min="6403" max="6403" width="6.875" style="9" customWidth="1"/>
    <col min="6404" max="6404" width="9.25" style="9" customWidth="1"/>
    <col min="6405" max="6412" width="8.5" style="9" customWidth="1"/>
    <col min="6413" max="6413" width="5.25" style="9" customWidth="1"/>
    <col min="6414" max="6656" width="9" style="9"/>
    <col min="6657" max="6657" width="3.5" style="9" customWidth="1"/>
    <col min="6658" max="6658" width="5" style="9" customWidth="1"/>
    <col min="6659" max="6659" width="6.875" style="9" customWidth="1"/>
    <col min="6660" max="6660" width="9.25" style="9" customWidth="1"/>
    <col min="6661" max="6668" width="8.5" style="9" customWidth="1"/>
    <col min="6669" max="6669" width="5.25" style="9" customWidth="1"/>
    <col min="6670" max="6912" width="9" style="9"/>
    <col min="6913" max="6913" width="3.5" style="9" customWidth="1"/>
    <col min="6914" max="6914" width="5" style="9" customWidth="1"/>
    <col min="6915" max="6915" width="6.875" style="9" customWidth="1"/>
    <col min="6916" max="6916" width="9.25" style="9" customWidth="1"/>
    <col min="6917" max="6924" width="8.5" style="9" customWidth="1"/>
    <col min="6925" max="6925" width="5.25" style="9" customWidth="1"/>
    <col min="6926" max="7168" width="9" style="9"/>
    <col min="7169" max="7169" width="3.5" style="9" customWidth="1"/>
    <col min="7170" max="7170" width="5" style="9" customWidth="1"/>
    <col min="7171" max="7171" width="6.875" style="9" customWidth="1"/>
    <col min="7172" max="7172" width="9.25" style="9" customWidth="1"/>
    <col min="7173" max="7180" width="8.5" style="9" customWidth="1"/>
    <col min="7181" max="7181" width="5.25" style="9" customWidth="1"/>
    <col min="7182" max="7424" width="9" style="9"/>
    <col min="7425" max="7425" width="3.5" style="9" customWidth="1"/>
    <col min="7426" max="7426" width="5" style="9" customWidth="1"/>
    <col min="7427" max="7427" width="6.875" style="9" customWidth="1"/>
    <col min="7428" max="7428" width="9.25" style="9" customWidth="1"/>
    <col min="7429" max="7436" width="8.5" style="9" customWidth="1"/>
    <col min="7437" max="7437" width="5.25" style="9" customWidth="1"/>
    <col min="7438" max="7680" width="9" style="9"/>
    <col min="7681" max="7681" width="3.5" style="9" customWidth="1"/>
    <col min="7682" max="7682" width="5" style="9" customWidth="1"/>
    <col min="7683" max="7683" width="6.875" style="9" customWidth="1"/>
    <col min="7684" max="7684" width="9.25" style="9" customWidth="1"/>
    <col min="7685" max="7692" width="8.5" style="9" customWidth="1"/>
    <col min="7693" max="7693" width="5.25" style="9" customWidth="1"/>
    <col min="7694" max="7936" width="9" style="9"/>
    <col min="7937" max="7937" width="3.5" style="9" customWidth="1"/>
    <col min="7938" max="7938" width="5" style="9" customWidth="1"/>
    <col min="7939" max="7939" width="6.875" style="9" customWidth="1"/>
    <col min="7940" max="7940" width="9.25" style="9" customWidth="1"/>
    <col min="7941" max="7948" width="8.5" style="9" customWidth="1"/>
    <col min="7949" max="7949" width="5.25" style="9" customWidth="1"/>
    <col min="7950" max="8192" width="9" style="9"/>
    <col min="8193" max="8193" width="3.5" style="9" customWidth="1"/>
    <col min="8194" max="8194" width="5" style="9" customWidth="1"/>
    <col min="8195" max="8195" width="6.875" style="9" customWidth="1"/>
    <col min="8196" max="8196" width="9.25" style="9" customWidth="1"/>
    <col min="8197" max="8204" width="8.5" style="9" customWidth="1"/>
    <col min="8205" max="8205" width="5.25" style="9" customWidth="1"/>
    <col min="8206" max="8448" width="9" style="9"/>
    <col min="8449" max="8449" width="3.5" style="9" customWidth="1"/>
    <col min="8450" max="8450" width="5" style="9" customWidth="1"/>
    <col min="8451" max="8451" width="6.875" style="9" customWidth="1"/>
    <col min="8452" max="8452" width="9.25" style="9" customWidth="1"/>
    <col min="8453" max="8460" width="8.5" style="9" customWidth="1"/>
    <col min="8461" max="8461" width="5.25" style="9" customWidth="1"/>
    <col min="8462" max="8704" width="9" style="9"/>
    <col min="8705" max="8705" width="3.5" style="9" customWidth="1"/>
    <col min="8706" max="8706" width="5" style="9" customWidth="1"/>
    <col min="8707" max="8707" width="6.875" style="9" customWidth="1"/>
    <col min="8708" max="8708" width="9.25" style="9" customWidth="1"/>
    <col min="8709" max="8716" width="8.5" style="9" customWidth="1"/>
    <col min="8717" max="8717" width="5.25" style="9" customWidth="1"/>
    <col min="8718" max="8960" width="9" style="9"/>
    <col min="8961" max="8961" width="3.5" style="9" customWidth="1"/>
    <col min="8962" max="8962" width="5" style="9" customWidth="1"/>
    <col min="8963" max="8963" width="6.875" style="9" customWidth="1"/>
    <col min="8964" max="8964" width="9.25" style="9" customWidth="1"/>
    <col min="8965" max="8972" width="8.5" style="9" customWidth="1"/>
    <col min="8973" max="8973" width="5.25" style="9" customWidth="1"/>
    <col min="8974" max="9216" width="9" style="9"/>
    <col min="9217" max="9217" width="3.5" style="9" customWidth="1"/>
    <col min="9218" max="9218" width="5" style="9" customWidth="1"/>
    <col min="9219" max="9219" width="6.875" style="9" customWidth="1"/>
    <col min="9220" max="9220" width="9.25" style="9" customWidth="1"/>
    <col min="9221" max="9228" width="8.5" style="9" customWidth="1"/>
    <col min="9229" max="9229" width="5.25" style="9" customWidth="1"/>
    <col min="9230" max="9472" width="9" style="9"/>
    <col min="9473" max="9473" width="3.5" style="9" customWidth="1"/>
    <col min="9474" max="9474" width="5" style="9" customWidth="1"/>
    <col min="9475" max="9475" width="6.875" style="9" customWidth="1"/>
    <col min="9476" max="9476" width="9.25" style="9" customWidth="1"/>
    <col min="9477" max="9484" width="8.5" style="9" customWidth="1"/>
    <col min="9485" max="9485" width="5.25" style="9" customWidth="1"/>
    <col min="9486" max="9728" width="9" style="9"/>
    <col min="9729" max="9729" width="3.5" style="9" customWidth="1"/>
    <col min="9730" max="9730" width="5" style="9" customWidth="1"/>
    <col min="9731" max="9731" width="6.875" style="9" customWidth="1"/>
    <col min="9732" max="9732" width="9.25" style="9" customWidth="1"/>
    <col min="9733" max="9740" width="8.5" style="9" customWidth="1"/>
    <col min="9741" max="9741" width="5.25" style="9" customWidth="1"/>
    <col min="9742" max="9984" width="9" style="9"/>
    <col min="9985" max="9985" width="3.5" style="9" customWidth="1"/>
    <col min="9986" max="9986" width="5" style="9" customWidth="1"/>
    <col min="9987" max="9987" width="6.875" style="9" customWidth="1"/>
    <col min="9988" max="9988" width="9.25" style="9" customWidth="1"/>
    <col min="9989" max="9996" width="8.5" style="9" customWidth="1"/>
    <col min="9997" max="9997" width="5.25" style="9" customWidth="1"/>
    <col min="9998" max="10240" width="9" style="9"/>
    <col min="10241" max="10241" width="3.5" style="9" customWidth="1"/>
    <col min="10242" max="10242" width="5" style="9" customWidth="1"/>
    <col min="10243" max="10243" width="6.875" style="9" customWidth="1"/>
    <col min="10244" max="10244" width="9.25" style="9" customWidth="1"/>
    <col min="10245" max="10252" width="8.5" style="9" customWidth="1"/>
    <col min="10253" max="10253" width="5.2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8" width="8.5" style="9" customWidth="1"/>
    <col min="10509" max="10509" width="5.2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4" width="8.5" style="9" customWidth="1"/>
    <col min="10765" max="10765" width="5.2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0" width="8.5" style="9" customWidth="1"/>
    <col min="11021" max="11021" width="5.2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6" width="8.5" style="9" customWidth="1"/>
    <col min="11277" max="11277" width="5.2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2" width="8.5" style="9" customWidth="1"/>
    <col min="11533" max="11533" width="5.2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8" width="8.5" style="9" customWidth="1"/>
    <col min="11789" max="11789" width="5.2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4" width="8.5" style="9" customWidth="1"/>
    <col min="12045" max="12045" width="5.2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0" width="8.5" style="9" customWidth="1"/>
    <col min="12301" max="12301" width="5.2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6" width="8.5" style="9" customWidth="1"/>
    <col min="12557" max="12557" width="5.2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2" width="8.5" style="9" customWidth="1"/>
    <col min="12813" max="12813" width="5.2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8" width="8.5" style="9" customWidth="1"/>
    <col min="13069" max="13069" width="5.2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4" width="8.5" style="9" customWidth="1"/>
    <col min="13325" max="13325" width="5.2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0" width="8.5" style="9" customWidth="1"/>
    <col min="13581" max="13581" width="5.2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6" width="8.5" style="9" customWidth="1"/>
    <col min="13837" max="13837" width="5.2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2" width="8.5" style="9" customWidth="1"/>
    <col min="14093" max="14093" width="5.2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8" width="8.5" style="9" customWidth="1"/>
    <col min="14349" max="14349" width="5.2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4" width="8.5" style="9" customWidth="1"/>
    <col min="14605" max="14605" width="5.2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0" width="8.5" style="9" customWidth="1"/>
    <col min="14861" max="14861" width="5.2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6" width="8.5" style="9" customWidth="1"/>
    <col min="15117" max="15117" width="5.2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2" width="8.5" style="9" customWidth="1"/>
    <col min="15373" max="15373" width="5.2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8" width="8.5" style="9" customWidth="1"/>
    <col min="15629" max="15629" width="5.2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4" width="8.5" style="9" customWidth="1"/>
    <col min="15885" max="15885" width="5.2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0" width="8.5" style="9" customWidth="1"/>
    <col min="16141" max="16141" width="5.25" style="9" customWidth="1"/>
    <col min="16142" max="16384" width="9" style="9"/>
  </cols>
  <sheetData>
    <row r="1" spans="2:12" ht="29.25" customHeight="1">
      <c r="B1"/>
      <c r="C1"/>
      <c r="D1"/>
      <c r="E1"/>
      <c r="F1"/>
      <c r="G1"/>
      <c r="H1"/>
      <c r="I1"/>
      <c r="J1"/>
      <c r="K1"/>
      <c r="L1" s="200" t="s">
        <v>210</v>
      </c>
    </row>
    <row r="2" spans="2:12" ht="17.25">
      <c r="B2"/>
      <c r="C2" s="265" t="s">
        <v>394</v>
      </c>
      <c r="D2" s="265"/>
      <c r="E2" s="265"/>
      <c r="F2" s="265"/>
      <c r="G2" s="265"/>
      <c r="H2" s="265"/>
      <c r="I2" s="265"/>
      <c r="J2" s="265"/>
      <c r="K2" s="265"/>
      <c r="L2" s="265"/>
    </row>
    <row r="3" spans="2:12" ht="17.25">
      <c r="C3" s="141"/>
      <c r="D3" s="141"/>
      <c r="E3" s="141"/>
      <c r="F3" s="141"/>
      <c r="G3" s="141"/>
      <c r="H3" s="141"/>
      <c r="I3" s="141"/>
      <c r="J3" s="141"/>
      <c r="K3" s="141"/>
    </row>
    <row r="5" spans="2:12" ht="14.25">
      <c r="B5" s="92" t="s">
        <v>212</v>
      </c>
      <c r="D5" s="92"/>
      <c r="E5" s="92"/>
      <c r="F5" s="92"/>
      <c r="G5" s="92"/>
      <c r="H5" s="92"/>
      <c r="I5" s="92"/>
      <c r="J5" s="92"/>
      <c r="K5" s="92"/>
    </row>
    <row r="6" spans="2:12" s="10" customFormat="1" ht="12.75">
      <c r="C6" s="331"/>
      <c r="D6" s="331"/>
      <c r="E6" s="331"/>
      <c r="F6" s="331"/>
      <c r="G6" s="331"/>
      <c r="H6" s="331"/>
      <c r="I6" s="331"/>
      <c r="J6" s="331"/>
      <c r="K6" s="331"/>
    </row>
    <row r="7" spans="2:12" s="10" customFormat="1" ht="12.75">
      <c r="C7" s="10" t="s">
        <v>213</v>
      </c>
    </row>
    <row r="8" spans="2:12" s="10" customFormat="1" ht="12.75">
      <c r="C8" s="94" t="s">
        <v>6</v>
      </c>
      <c r="D8" s="10" t="s">
        <v>3</v>
      </c>
    </row>
    <row r="9" spans="2:12" s="10" customFormat="1" ht="12.75">
      <c r="C9" s="10" t="s">
        <v>214</v>
      </c>
    </row>
    <row r="10" spans="2:12" s="10" customFormat="1" ht="12.75">
      <c r="C10" s="94" t="s">
        <v>6</v>
      </c>
      <c r="D10" s="10" t="s">
        <v>3</v>
      </c>
    </row>
    <row r="11" spans="2:12" s="10" customFormat="1" ht="12.75">
      <c r="C11" s="10" t="s">
        <v>215</v>
      </c>
    </row>
    <row r="12" spans="2:12" s="10" customFormat="1" ht="12.75">
      <c r="C12" s="94" t="s">
        <v>6</v>
      </c>
      <c r="D12" s="2" t="s">
        <v>10</v>
      </c>
    </row>
    <row r="13" spans="2:12" s="10" customFormat="1" ht="12.75">
      <c r="C13" s="94" t="s">
        <v>6</v>
      </c>
      <c r="D13" s="10" t="s">
        <v>296</v>
      </c>
    </row>
    <row r="14" spans="2:12" s="10" customFormat="1" ht="12.75">
      <c r="D14" s="10" t="s">
        <v>12</v>
      </c>
    </row>
    <row r="15" spans="2:12" s="10" customFormat="1" ht="12.75">
      <c r="D15" s="10" t="s">
        <v>13</v>
      </c>
    </row>
    <row r="16" spans="2:12" s="10" customFormat="1" ht="12.75">
      <c r="C16" s="10" t="s">
        <v>219</v>
      </c>
    </row>
    <row r="17" spans="2:11" s="10" customFormat="1" ht="12.75">
      <c r="C17" s="94" t="s">
        <v>6</v>
      </c>
      <c r="D17" s="10" t="s">
        <v>15</v>
      </c>
      <c r="F17" s="10" t="s">
        <v>3</v>
      </c>
    </row>
    <row r="18" spans="2:11" s="10" customFormat="1" ht="12.75">
      <c r="C18" s="94" t="s">
        <v>6</v>
      </c>
      <c r="D18" s="10" t="s">
        <v>19</v>
      </c>
      <c r="F18" s="10" t="s">
        <v>220</v>
      </c>
    </row>
    <row r="19" spans="2:11" s="10" customFormat="1" ht="12.75">
      <c r="C19" s="94"/>
      <c r="F19" s="10" t="s">
        <v>221</v>
      </c>
    </row>
    <row r="20" spans="2:11" s="10" customFormat="1" ht="12.75">
      <c r="C20" s="94"/>
      <c r="F20" s="10" t="s">
        <v>222</v>
      </c>
    </row>
    <row r="21" spans="2:11" s="10" customFormat="1" ht="12.75">
      <c r="C21" s="94" t="s">
        <v>6</v>
      </c>
      <c r="D21" s="10" t="s">
        <v>22</v>
      </c>
      <c r="F21" s="10" t="s">
        <v>395</v>
      </c>
    </row>
    <row r="22" spans="2:11" s="10" customFormat="1" ht="12.75">
      <c r="F22" s="10" t="s">
        <v>396</v>
      </c>
    </row>
    <row r="23" spans="2:11" s="10" customFormat="1" ht="12.75">
      <c r="F23" s="10" t="s">
        <v>27</v>
      </c>
    </row>
    <row r="24" spans="2:11" s="10" customFormat="1" ht="12.75"/>
    <row r="25" spans="2:11" ht="14.25">
      <c r="B25" s="92" t="s">
        <v>223</v>
      </c>
      <c r="D25" s="92"/>
      <c r="E25" s="92"/>
      <c r="F25" s="92"/>
      <c r="G25" s="92"/>
      <c r="H25" s="92"/>
      <c r="I25" s="92"/>
      <c r="J25" s="92"/>
      <c r="K25" s="92"/>
    </row>
    <row r="26" spans="2:11" s="10" customFormat="1" ht="12.75"/>
    <row r="27" spans="2:11" s="10" customFormat="1" ht="12.75">
      <c r="C27" s="278" t="s">
        <v>3</v>
      </c>
      <c r="D27" s="331"/>
      <c r="E27" s="331"/>
      <c r="F27" s="331"/>
      <c r="G27" s="331"/>
      <c r="H27" s="331"/>
      <c r="I27" s="331"/>
      <c r="J27" s="331"/>
      <c r="K27" s="331"/>
    </row>
    <row r="28" spans="2:11" s="10" customFormat="1" ht="12.75">
      <c r="C28" s="140"/>
      <c r="D28" s="140"/>
      <c r="E28" s="140"/>
      <c r="F28" s="140"/>
      <c r="G28" s="140"/>
      <c r="H28" s="140"/>
      <c r="I28" s="140"/>
      <c r="J28" s="140"/>
      <c r="K28" s="140"/>
    </row>
    <row r="29" spans="2:11" s="10" customFormat="1" ht="12.75"/>
    <row r="30" spans="2:11" ht="14.25">
      <c r="B30" s="92" t="s">
        <v>224</v>
      </c>
      <c r="D30" s="92"/>
      <c r="E30" s="92"/>
      <c r="F30" s="92"/>
      <c r="G30" s="92"/>
      <c r="H30" s="92"/>
      <c r="I30" s="92"/>
      <c r="J30" s="92"/>
      <c r="K30" s="92"/>
    </row>
    <row r="31" spans="2:11" s="10" customFormat="1" ht="12.75">
      <c r="C31" s="139"/>
      <c r="D31" s="139"/>
      <c r="E31" s="139"/>
      <c r="F31" s="139"/>
      <c r="G31" s="139"/>
      <c r="H31" s="139"/>
      <c r="I31" s="139"/>
      <c r="J31" s="139"/>
      <c r="K31" s="139"/>
    </row>
    <row r="32" spans="2:11" s="10" customFormat="1" ht="12.75">
      <c r="C32" s="278" t="s">
        <v>285</v>
      </c>
      <c r="D32" s="278"/>
      <c r="E32" s="278"/>
      <c r="F32" s="278"/>
      <c r="G32" s="278"/>
      <c r="H32" s="278"/>
      <c r="I32" s="278"/>
      <c r="J32" s="278"/>
      <c r="K32" s="278"/>
    </row>
    <row r="33" spans="2:11" s="10" customFormat="1" ht="12.75">
      <c r="C33" s="2" t="s">
        <v>397</v>
      </c>
      <c r="D33" s="2"/>
      <c r="E33" s="2"/>
      <c r="F33" s="2"/>
      <c r="G33" s="2"/>
      <c r="H33" s="2"/>
      <c r="I33" s="2"/>
      <c r="J33" s="2"/>
      <c r="K33" s="2"/>
    </row>
    <row r="34" spans="2:11" s="10" customFormat="1" ht="12.75">
      <c r="C34" s="2"/>
      <c r="D34" s="2"/>
      <c r="E34" s="2"/>
      <c r="F34" s="2"/>
      <c r="G34" s="2"/>
      <c r="H34" s="2"/>
      <c r="I34" s="2"/>
      <c r="J34" s="2"/>
      <c r="K34" s="2"/>
    </row>
    <row r="35" spans="2:11" ht="24.75" customHeight="1">
      <c r="B35" s="96" t="s">
        <v>226</v>
      </c>
      <c r="C35"/>
      <c r="D35" s="120"/>
      <c r="E35" s="120"/>
      <c r="F35" s="120"/>
      <c r="G35" s="120"/>
      <c r="H35" s="120"/>
      <c r="I35" s="120"/>
      <c r="J35" s="120"/>
      <c r="K35" s="120"/>
    </row>
    <row r="36" spans="2:11" s="97" customFormat="1" ht="16.5" customHeight="1">
      <c r="C36" s="279" t="s">
        <v>370</v>
      </c>
      <c r="D36" s="279"/>
      <c r="E36" s="279"/>
      <c r="F36" s="279"/>
      <c r="G36" s="279"/>
      <c r="H36" s="279"/>
      <c r="I36" s="279"/>
      <c r="J36" s="279"/>
      <c r="K36" s="279"/>
    </row>
    <row r="37" spans="2:11" s="10" customFormat="1" ht="14.25" customHeight="1">
      <c r="C37" s="85" t="s">
        <v>398</v>
      </c>
      <c r="D37" s="85"/>
      <c r="E37" s="85"/>
      <c r="F37" s="85"/>
      <c r="G37" s="85"/>
      <c r="H37" s="85"/>
      <c r="I37" s="85"/>
      <c r="J37" s="85"/>
      <c r="K37" s="85"/>
    </row>
    <row r="38" spans="2:11" s="10" customFormat="1" ht="14.25" customHeight="1">
      <c r="C38" s="85" t="s">
        <v>399</v>
      </c>
      <c r="D38" s="85"/>
      <c r="E38" s="85"/>
      <c r="F38" s="85"/>
      <c r="G38" s="85"/>
      <c r="H38" s="85"/>
      <c r="I38" s="85"/>
      <c r="J38" s="85"/>
      <c r="K38" s="85"/>
    </row>
    <row r="39" spans="2:11" s="10" customFormat="1" ht="15" customHeight="1">
      <c r="C39" s="2" t="s">
        <v>400</v>
      </c>
      <c r="D39" s="2"/>
      <c r="E39" s="2"/>
      <c r="F39" s="2"/>
      <c r="G39" s="2"/>
      <c r="H39" s="2"/>
      <c r="I39" s="2"/>
      <c r="J39" s="2"/>
      <c r="K39" s="2"/>
    </row>
    <row r="40" spans="2:11" s="10" customFormat="1" ht="12.75">
      <c r="F40" s="2"/>
      <c r="G40" s="2"/>
      <c r="H40" s="2"/>
      <c r="I40" s="2"/>
      <c r="J40" s="2"/>
      <c r="K40" s="2"/>
    </row>
    <row r="41" spans="2:11" s="10" customFormat="1" ht="12.75">
      <c r="C41" s="5" t="s">
        <v>85</v>
      </c>
      <c r="D41" s="2" t="s">
        <v>401</v>
      </c>
      <c r="E41" s="2"/>
      <c r="F41" s="2"/>
      <c r="G41" s="2"/>
      <c r="H41" s="2"/>
      <c r="I41" s="2"/>
      <c r="J41" s="2"/>
      <c r="K41" s="2"/>
    </row>
    <row r="42" spans="2:11" s="10" customFormat="1" ht="12.75">
      <c r="C42" s="5" t="s">
        <v>89</v>
      </c>
      <c r="D42" s="2" t="s">
        <v>402</v>
      </c>
      <c r="E42" s="2"/>
      <c r="F42" s="2"/>
      <c r="G42" s="2"/>
      <c r="H42" s="2"/>
      <c r="I42" s="2"/>
      <c r="J42" s="2"/>
      <c r="K42" s="2"/>
    </row>
    <row r="43" spans="2:11" s="10" customFormat="1" ht="12.75">
      <c r="C43" s="5" t="s">
        <v>98</v>
      </c>
      <c r="D43" s="2" t="s">
        <v>403</v>
      </c>
      <c r="E43" s="2"/>
      <c r="F43" s="5"/>
      <c r="G43" s="2"/>
      <c r="H43" s="2"/>
      <c r="I43" s="5"/>
      <c r="J43" s="2"/>
      <c r="K43" s="2"/>
    </row>
    <row r="44" spans="2:11" s="10" customFormat="1" ht="12.75">
      <c r="C44" s="5"/>
      <c r="D44" s="2"/>
      <c r="E44" s="2"/>
      <c r="F44" s="5"/>
      <c r="G44" s="2"/>
      <c r="H44" s="2"/>
      <c r="I44" s="5"/>
      <c r="J44" s="2"/>
      <c r="K44" s="2"/>
    </row>
    <row r="45" spans="2:11" s="10" customFormat="1" ht="12.75"/>
    <row r="46" spans="2:11" ht="14.25">
      <c r="B46" s="92" t="s">
        <v>236</v>
      </c>
      <c r="D46" s="92"/>
      <c r="E46" s="92"/>
      <c r="F46" s="92"/>
      <c r="G46" s="92"/>
      <c r="H46" s="92"/>
      <c r="I46" s="92"/>
      <c r="J46" s="92"/>
      <c r="K46" s="92"/>
    </row>
    <row r="47" spans="2:11" s="10" customFormat="1" ht="12.75"/>
    <row r="48" spans="2:11" s="10" customFormat="1" ht="12.75">
      <c r="C48" s="10" t="s">
        <v>149</v>
      </c>
    </row>
    <row r="49" spans="2:14" s="10" customFormat="1" ht="12.75"/>
    <row r="50" spans="2:14" s="10" customFormat="1" ht="12.75">
      <c r="C50" s="323" t="s">
        <v>151</v>
      </c>
      <c r="D50" s="323"/>
      <c r="E50" s="323" t="s">
        <v>152</v>
      </c>
      <c r="F50" s="323"/>
      <c r="G50" s="323" t="s">
        <v>153</v>
      </c>
      <c r="H50" s="323"/>
      <c r="I50" s="323" t="s">
        <v>154</v>
      </c>
      <c r="J50" s="323"/>
      <c r="K50" s="323" t="s">
        <v>155</v>
      </c>
      <c r="L50" s="323"/>
      <c r="N50" s="12"/>
    </row>
    <row r="51" spans="2:14" s="10" customFormat="1" ht="12.75">
      <c r="C51" s="316" t="s">
        <v>156</v>
      </c>
      <c r="D51" s="316"/>
      <c r="E51" s="317">
        <v>144108376</v>
      </c>
      <c r="F51" s="317"/>
      <c r="G51" s="317"/>
      <c r="H51" s="317"/>
      <c r="I51" s="317"/>
      <c r="J51" s="317"/>
      <c r="K51" s="317">
        <f>E51+G51-I51</f>
        <v>144108376</v>
      </c>
      <c r="L51" s="317"/>
    </row>
    <row r="52" spans="2:14" s="10" customFormat="1" ht="12.75">
      <c r="C52" s="316" t="s">
        <v>157</v>
      </c>
      <c r="D52" s="316"/>
      <c r="E52" s="317">
        <v>640689025</v>
      </c>
      <c r="F52" s="317"/>
      <c r="G52" s="317"/>
      <c r="H52" s="317"/>
      <c r="I52" s="317">
        <v>37144386</v>
      </c>
      <c r="J52" s="317"/>
      <c r="K52" s="317">
        <f>E52+G52-I52</f>
        <v>603544639</v>
      </c>
      <c r="L52" s="317"/>
    </row>
    <row r="53" spans="2:14" s="10" customFormat="1" ht="12.75">
      <c r="C53" s="316"/>
      <c r="D53" s="316"/>
      <c r="E53" s="317"/>
      <c r="F53" s="317"/>
      <c r="G53" s="317"/>
      <c r="H53" s="317"/>
      <c r="I53" s="317"/>
      <c r="J53" s="317"/>
      <c r="K53" s="317"/>
      <c r="L53" s="317"/>
    </row>
    <row r="54" spans="2:14" s="10" customFormat="1" ht="12.75">
      <c r="C54" s="316"/>
      <c r="D54" s="316"/>
      <c r="E54" s="317"/>
      <c r="F54" s="317"/>
      <c r="G54" s="317"/>
      <c r="H54" s="317"/>
      <c r="I54" s="317"/>
      <c r="J54" s="317"/>
      <c r="K54" s="317"/>
      <c r="L54" s="317"/>
    </row>
    <row r="55" spans="2:14" s="10" customFormat="1" ht="12.75">
      <c r="C55" s="323" t="s">
        <v>158</v>
      </c>
      <c r="D55" s="323"/>
      <c r="E55" s="317">
        <f>SUM(E51:F54)</f>
        <v>784797401</v>
      </c>
      <c r="F55" s="317"/>
      <c r="G55" s="317">
        <f>SUM(G51:H54)</f>
        <v>0</v>
      </c>
      <c r="H55" s="317"/>
      <c r="I55" s="317">
        <f>SUM(I51:J54)</f>
        <v>37144386</v>
      </c>
      <c r="J55" s="317"/>
      <c r="K55" s="317">
        <f>SUM(K51:L54)</f>
        <v>747653015</v>
      </c>
      <c r="L55" s="317"/>
    </row>
    <row r="56" spans="2:14" s="10" customFormat="1" ht="12.75"/>
    <row r="57" spans="2:14" ht="14.25" customHeight="1"/>
    <row r="58" spans="2:14" ht="15.75" customHeight="1">
      <c r="B58" s="103" t="s">
        <v>404</v>
      </c>
      <c r="D58" s="103"/>
      <c r="E58" s="103"/>
      <c r="F58" s="103"/>
      <c r="G58" s="103"/>
      <c r="H58" s="103"/>
      <c r="I58" s="103"/>
      <c r="J58" s="103"/>
      <c r="K58" s="103"/>
    </row>
    <row r="59" spans="2:14" s="10" customFormat="1" ht="14.25">
      <c r="B59" s="147"/>
      <c r="C59" s="9"/>
      <c r="D59" s="103"/>
      <c r="E59" s="103"/>
      <c r="F59" s="103"/>
      <c r="G59" s="103"/>
      <c r="H59" s="103"/>
      <c r="I59" s="103"/>
      <c r="J59" s="103"/>
      <c r="K59" s="103"/>
      <c r="L59" s="9"/>
    </row>
    <row r="60" spans="2:14" s="10" customFormat="1" ht="12.75">
      <c r="C60" s="123" t="s">
        <v>3</v>
      </c>
      <c r="D60" s="140"/>
      <c r="E60" s="140"/>
      <c r="F60" s="140"/>
      <c r="G60" s="140"/>
      <c r="H60" s="140"/>
      <c r="I60" s="140"/>
      <c r="J60" s="140"/>
      <c r="K60" s="140"/>
    </row>
    <row r="61" spans="2:14" s="10" customFormat="1" ht="12.75">
      <c r="D61" s="135"/>
      <c r="E61" s="135"/>
      <c r="F61" s="135"/>
      <c r="G61" s="135"/>
      <c r="H61" s="135"/>
      <c r="I61" s="135"/>
      <c r="J61" s="135"/>
      <c r="K61" s="135"/>
      <c r="L61" s="12"/>
    </row>
    <row r="62" spans="2:14" s="10" customFormat="1" ht="12.75">
      <c r="B62" s="2"/>
      <c r="C62" s="124"/>
      <c r="D62" s="124"/>
      <c r="E62" s="124"/>
      <c r="F62" s="124"/>
      <c r="G62" s="124"/>
      <c r="H62" s="124"/>
      <c r="I62" s="124"/>
      <c r="J62" s="124"/>
      <c r="K62" s="124"/>
      <c r="L62" s="2"/>
    </row>
    <row r="63" spans="2:14" s="10" customFormat="1" ht="12.75">
      <c r="B63" s="2"/>
      <c r="C63" s="124"/>
      <c r="D63" s="124"/>
      <c r="E63" s="124"/>
      <c r="F63" s="124"/>
      <c r="G63" s="124"/>
      <c r="H63" s="124"/>
      <c r="I63" s="124"/>
      <c r="J63" s="124"/>
      <c r="K63" s="124"/>
      <c r="L63" s="2"/>
    </row>
    <row r="64" spans="2:14" s="10" customFormat="1" ht="12.75">
      <c r="C64" s="105"/>
      <c r="D64" s="105"/>
      <c r="E64" s="105"/>
      <c r="F64" s="105"/>
      <c r="G64" s="105"/>
      <c r="H64" s="105"/>
      <c r="I64" s="105"/>
      <c r="J64" s="105"/>
      <c r="K64" s="105"/>
    </row>
    <row r="65" spans="2:13" s="10" customFormat="1" ht="12.75">
      <c r="C65" s="105"/>
      <c r="D65" s="105"/>
      <c r="E65" s="105"/>
      <c r="F65" s="105"/>
      <c r="G65" s="105"/>
      <c r="H65" s="105"/>
      <c r="I65" s="105"/>
      <c r="J65" s="105"/>
      <c r="K65" s="105"/>
    </row>
    <row r="66" spans="2:13" s="10" customFormat="1" ht="12.75"/>
    <row r="67" spans="2:13" ht="14.25">
      <c r="B67" s="92" t="s">
        <v>243</v>
      </c>
      <c r="D67" s="92"/>
      <c r="E67" s="92"/>
      <c r="F67" s="92"/>
      <c r="G67" s="92"/>
      <c r="H67" s="92"/>
      <c r="I67" s="92"/>
      <c r="J67" s="92"/>
      <c r="K67" s="92"/>
    </row>
    <row r="68" spans="2:13" s="10" customFormat="1" ht="7.5" customHeight="1"/>
    <row r="69" spans="2:13" s="10" customFormat="1" ht="3" customHeight="1"/>
    <row r="70" spans="2:13" s="10" customFormat="1" ht="12.75">
      <c r="C70" s="10" t="s">
        <v>244</v>
      </c>
    </row>
    <row r="71" spans="2:13" s="10" customFormat="1" ht="13.5" customHeight="1">
      <c r="D71" s="10" t="s">
        <v>162</v>
      </c>
      <c r="G71" s="319">
        <v>0</v>
      </c>
      <c r="H71" s="319"/>
      <c r="I71" s="10" t="s">
        <v>163</v>
      </c>
    </row>
    <row r="72" spans="2:13" s="10" customFormat="1" ht="14.25" customHeight="1" thickBot="1">
      <c r="D72" s="10" t="s">
        <v>164</v>
      </c>
      <c r="G72" s="320">
        <v>0</v>
      </c>
      <c r="H72" s="320"/>
      <c r="I72" s="10" t="s">
        <v>163</v>
      </c>
    </row>
    <row r="73" spans="2:13" s="10" customFormat="1" ht="13.5" customHeight="1">
      <c r="D73" s="106"/>
      <c r="E73" s="106" t="s">
        <v>165</v>
      </c>
      <c r="F73" s="106"/>
      <c r="G73" s="321">
        <f>SUM(G71:H72)</f>
        <v>0</v>
      </c>
      <c r="H73" s="321"/>
      <c r="I73" s="10" t="s">
        <v>163</v>
      </c>
    </row>
    <row r="74" spans="2:13" s="10" customFormat="1" ht="6.75" customHeight="1"/>
    <row r="75" spans="2:13" s="10" customFormat="1" ht="6" customHeight="1"/>
    <row r="76" spans="2:13" s="10" customFormat="1" ht="12.75">
      <c r="C76" s="10" t="s">
        <v>245</v>
      </c>
      <c r="L76" s="286" t="s">
        <v>3</v>
      </c>
      <c r="M76" s="286"/>
    </row>
    <row r="77" spans="2:13" s="10" customFormat="1" ht="12.75">
      <c r="D77" s="10" t="s">
        <v>167</v>
      </c>
      <c r="G77" s="94"/>
      <c r="H77" s="94"/>
      <c r="I77" s="319">
        <v>0</v>
      </c>
      <c r="J77" s="319"/>
      <c r="K77" s="10" t="s">
        <v>163</v>
      </c>
    </row>
    <row r="78" spans="2:13" s="10" customFormat="1" thickBot="1">
      <c r="D78" s="322" t="s">
        <v>246</v>
      </c>
      <c r="E78" s="322"/>
      <c r="F78" s="322"/>
      <c r="G78" s="322"/>
      <c r="H78" s="322"/>
      <c r="I78" s="320">
        <v>0</v>
      </c>
      <c r="J78" s="320"/>
      <c r="K78" s="10" t="s">
        <v>163</v>
      </c>
    </row>
    <row r="79" spans="2:13" s="10" customFormat="1" ht="12.75">
      <c r="D79" s="106"/>
      <c r="E79" s="106" t="s">
        <v>165</v>
      </c>
      <c r="F79" s="106"/>
      <c r="G79" s="106"/>
      <c r="H79" s="107"/>
      <c r="I79" s="321">
        <f>SUM(I77:J78)</f>
        <v>0</v>
      </c>
      <c r="J79" s="321"/>
      <c r="K79" s="10" t="s">
        <v>163</v>
      </c>
    </row>
    <row r="80" spans="2:13" s="10" customFormat="1" ht="6" customHeight="1"/>
    <row r="81" spans="2:16" s="10" customFormat="1" ht="12.75"/>
    <row r="82" spans="2:16" s="10" customFormat="1" ht="12.75"/>
    <row r="83" spans="2:16" ht="14.25">
      <c r="B83" s="92" t="s">
        <v>247</v>
      </c>
      <c r="D83" s="92"/>
      <c r="E83" s="92"/>
      <c r="F83" s="92"/>
      <c r="G83" s="92"/>
      <c r="H83" s="92"/>
      <c r="I83" s="92"/>
      <c r="J83" s="92"/>
      <c r="K83" s="92"/>
    </row>
    <row r="84" spans="2:16">
      <c r="C84" s="108" t="s">
        <v>248</v>
      </c>
    </row>
    <row r="85" spans="2:16" s="10" customFormat="1" ht="7.5" customHeight="1"/>
    <row r="86" spans="2:16" s="10" customFormat="1" ht="12.75">
      <c r="C86" s="10" t="s">
        <v>249</v>
      </c>
    </row>
    <row r="87" spans="2:16" s="10" customFormat="1" ht="12.75">
      <c r="J87" s="94" t="s">
        <v>170</v>
      </c>
    </row>
    <row r="88" spans="2:16" s="10" customFormat="1" ht="12.75">
      <c r="C88" s="323"/>
      <c r="D88" s="323"/>
      <c r="E88" s="323" t="s">
        <v>171</v>
      </c>
      <c r="F88" s="323"/>
      <c r="G88" s="323" t="s">
        <v>172</v>
      </c>
      <c r="H88" s="323"/>
      <c r="I88" s="323" t="s">
        <v>155</v>
      </c>
      <c r="J88" s="323"/>
    </row>
    <row r="89" spans="2:16" s="10" customFormat="1" ht="12.75">
      <c r="C89" s="316" t="s">
        <v>173</v>
      </c>
      <c r="D89" s="316"/>
      <c r="E89" s="317">
        <v>1215542666</v>
      </c>
      <c r="F89" s="317"/>
      <c r="G89" s="317">
        <v>611998027</v>
      </c>
      <c r="H89" s="317"/>
      <c r="I89" s="317">
        <f t="shared" ref="I89:I95" si="0">E89-G89</f>
        <v>603544639</v>
      </c>
      <c r="J89" s="317"/>
    </row>
    <row r="90" spans="2:16" s="10" customFormat="1" ht="12.75">
      <c r="C90" s="316" t="s">
        <v>157</v>
      </c>
      <c r="D90" s="316"/>
      <c r="E90" s="317">
        <v>180206027</v>
      </c>
      <c r="F90" s="317"/>
      <c r="G90" s="317">
        <v>86360128</v>
      </c>
      <c r="H90" s="317"/>
      <c r="I90" s="317">
        <f t="shared" si="0"/>
        <v>93845899</v>
      </c>
      <c r="J90" s="317"/>
    </row>
    <row r="91" spans="2:16" s="10" customFormat="1" ht="12.75">
      <c r="C91" s="329" t="s">
        <v>175</v>
      </c>
      <c r="D91" s="330"/>
      <c r="E91" s="349">
        <v>68892701</v>
      </c>
      <c r="F91" s="350"/>
      <c r="G91" s="349">
        <v>60945654</v>
      </c>
      <c r="H91" s="350"/>
      <c r="I91" s="349">
        <f t="shared" si="0"/>
        <v>7947047</v>
      </c>
      <c r="J91" s="350"/>
    </row>
    <row r="92" spans="2:16" s="10" customFormat="1" ht="12.75">
      <c r="C92" s="316" t="s">
        <v>176</v>
      </c>
      <c r="D92" s="316"/>
      <c r="E92" s="317">
        <v>10051720</v>
      </c>
      <c r="F92" s="317"/>
      <c r="G92" s="317">
        <v>10051698</v>
      </c>
      <c r="H92" s="317"/>
      <c r="I92" s="317">
        <f t="shared" si="0"/>
        <v>22</v>
      </c>
      <c r="J92" s="317"/>
    </row>
    <row r="93" spans="2:16" s="10" customFormat="1" ht="12.75">
      <c r="C93" s="316" t="s">
        <v>252</v>
      </c>
      <c r="D93" s="316"/>
      <c r="E93" s="317">
        <v>15523679</v>
      </c>
      <c r="F93" s="317"/>
      <c r="G93" s="317">
        <v>12203094</v>
      </c>
      <c r="H93" s="317"/>
      <c r="I93" s="317">
        <f t="shared" si="0"/>
        <v>3320585</v>
      </c>
      <c r="J93" s="317"/>
      <c r="N93" s="12"/>
    </row>
    <row r="94" spans="2:16" s="10" customFormat="1" ht="12.75">
      <c r="C94" s="316" t="s">
        <v>178</v>
      </c>
      <c r="D94" s="316"/>
      <c r="E94" s="317">
        <v>67333813</v>
      </c>
      <c r="F94" s="317"/>
      <c r="G94" s="317">
        <v>58083842</v>
      </c>
      <c r="H94" s="317"/>
      <c r="I94" s="317">
        <f>E94-G94</f>
        <v>9249971</v>
      </c>
      <c r="J94" s="317"/>
      <c r="N94" s="12"/>
      <c r="O94" s="12"/>
      <c r="P94" s="12"/>
    </row>
    <row r="95" spans="2:16" s="10" customFormat="1" ht="12.75">
      <c r="C95" s="316" t="s">
        <v>179</v>
      </c>
      <c r="D95" s="316"/>
      <c r="E95" s="317">
        <v>990000</v>
      </c>
      <c r="F95" s="317"/>
      <c r="G95" s="317">
        <v>66000</v>
      </c>
      <c r="H95" s="317"/>
      <c r="I95" s="317">
        <f t="shared" si="0"/>
        <v>924000</v>
      </c>
      <c r="J95" s="317"/>
      <c r="N95" s="12"/>
      <c r="O95" s="12"/>
      <c r="P95" s="12"/>
    </row>
    <row r="96" spans="2:16" s="10" customFormat="1" ht="12.75">
      <c r="C96" s="323" t="s">
        <v>158</v>
      </c>
      <c r="D96" s="323"/>
      <c r="E96" s="317">
        <f>SUM(E89:F95)</f>
        <v>1558540606</v>
      </c>
      <c r="F96" s="317"/>
      <c r="G96" s="317">
        <f>SUM(G89:H95)</f>
        <v>839708443</v>
      </c>
      <c r="H96" s="317"/>
      <c r="I96" s="317">
        <f>SUM(I89:J95)</f>
        <v>718832163</v>
      </c>
      <c r="J96" s="317"/>
    </row>
    <row r="97" spans="2:13" s="10" customFormat="1" ht="13.5" customHeight="1"/>
    <row r="98" spans="2:13" s="10" customFormat="1" ht="13.5" customHeight="1"/>
    <row r="99" spans="2:13" ht="17.25" customHeight="1">
      <c r="B99" s="92" t="s">
        <v>253</v>
      </c>
      <c r="D99" s="92"/>
      <c r="E99" s="92"/>
      <c r="F99" s="92"/>
      <c r="G99" s="92"/>
      <c r="H99" s="92"/>
      <c r="I99" s="92"/>
      <c r="J99" s="92"/>
      <c r="K99" s="92"/>
    </row>
    <row r="100" spans="2:13">
      <c r="C100" s="108" t="s">
        <v>248</v>
      </c>
    </row>
    <row r="101" spans="2:13" s="10" customFormat="1" ht="6.75" customHeight="1"/>
    <row r="102" spans="2:13" s="10" customFormat="1" ht="12.75">
      <c r="C102" s="10" t="s">
        <v>254</v>
      </c>
    </row>
    <row r="103" spans="2:13" s="10" customFormat="1" ht="12.75">
      <c r="K103" s="94" t="s">
        <v>170</v>
      </c>
    </row>
    <row r="104" spans="2:13" s="10" customFormat="1" ht="12.75">
      <c r="C104" s="326"/>
      <c r="D104" s="327"/>
      <c r="E104" s="326" t="s">
        <v>255</v>
      </c>
      <c r="F104" s="327"/>
      <c r="G104" s="326" t="s">
        <v>256</v>
      </c>
      <c r="H104" s="328"/>
      <c r="I104" s="327"/>
      <c r="J104" s="326" t="s">
        <v>257</v>
      </c>
      <c r="K104" s="327"/>
    </row>
    <row r="105" spans="2:13" s="10" customFormat="1" ht="12.75">
      <c r="C105" s="329"/>
      <c r="D105" s="330"/>
      <c r="E105" s="326"/>
      <c r="F105" s="327"/>
      <c r="G105" s="326"/>
      <c r="H105" s="328"/>
      <c r="I105" s="327"/>
      <c r="J105" s="326"/>
      <c r="K105" s="327"/>
      <c r="L105" s="331" t="s">
        <v>258</v>
      </c>
      <c r="M105" s="331"/>
    </row>
    <row r="106" spans="2:13" s="10" customFormat="1" ht="12.75">
      <c r="C106" s="329"/>
      <c r="D106" s="330"/>
      <c r="E106" s="326"/>
      <c r="F106" s="327"/>
      <c r="G106" s="326"/>
      <c r="H106" s="328"/>
      <c r="I106" s="327"/>
      <c r="J106" s="326"/>
      <c r="K106" s="327"/>
    </row>
    <row r="107" spans="2:13" s="10" customFormat="1" ht="12.75">
      <c r="C107" s="329"/>
      <c r="D107" s="330"/>
      <c r="E107" s="326"/>
      <c r="F107" s="327"/>
      <c r="G107" s="326"/>
      <c r="H107" s="328"/>
      <c r="I107" s="327"/>
      <c r="J107" s="326"/>
      <c r="K107" s="327"/>
    </row>
    <row r="108" spans="2:13" s="10" customFormat="1" ht="12.75">
      <c r="C108" s="326" t="s">
        <v>259</v>
      </c>
      <c r="D108" s="327"/>
      <c r="E108" s="326"/>
      <c r="F108" s="327"/>
      <c r="G108" s="326"/>
      <c r="H108" s="328"/>
      <c r="I108" s="327"/>
      <c r="J108" s="326"/>
      <c r="K108" s="327"/>
    </row>
    <row r="109" spans="2:13" s="10" customFormat="1" ht="12.75">
      <c r="C109" s="113"/>
      <c r="D109" s="113"/>
      <c r="E109" s="113"/>
      <c r="F109" s="113"/>
      <c r="G109" s="113"/>
      <c r="H109" s="113"/>
      <c r="I109" s="113"/>
      <c r="J109" s="113"/>
      <c r="K109" s="113"/>
    </row>
    <row r="110" spans="2:13" s="10" customFormat="1" ht="12.75">
      <c r="C110" s="113"/>
      <c r="D110" s="113"/>
      <c r="E110" s="113"/>
      <c r="F110" s="113"/>
      <c r="G110" s="113"/>
      <c r="H110" s="113"/>
      <c r="I110" s="113"/>
      <c r="J110" s="113"/>
      <c r="K110" s="113"/>
    </row>
    <row r="111" spans="2:13" ht="14.25">
      <c r="B111" s="92" t="s">
        <v>260</v>
      </c>
      <c r="D111" s="92"/>
      <c r="E111" s="92"/>
      <c r="F111" s="92"/>
      <c r="G111" s="92"/>
      <c r="H111" s="92"/>
      <c r="I111" s="92"/>
      <c r="J111" s="92"/>
      <c r="K111" s="92"/>
    </row>
    <row r="112" spans="2:13" s="10" customFormat="1" ht="7.5" customHeight="1"/>
    <row r="113" spans="2:13" s="10" customFormat="1" ht="12.75">
      <c r="C113" s="10" t="s">
        <v>261</v>
      </c>
    </row>
    <row r="114" spans="2:13" s="10" customFormat="1" ht="12.75">
      <c r="J114" s="94" t="s">
        <v>170</v>
      </c>
    </row>
    <row r="115" spans="2:13" s="10" customFormat="1" ht="12.75">
      <c r="C115" s="326" t="s">
        <v>262</v>
      </c>
      <c r="D115" s="327"/>
      <c r="E115" s="326" t="s">
        <v>263</v>
      </c>
      <c r="F115" s="327"/>
      <c r="G115" s="326" t="s">
        <v>264</v>
      </c>
      <c r="H115" s="327"/>
      <c r="I115" s="326" t="s">
        <v>265</v>
      </c>
      <c r="J115" s="327"/>
    </row>
    <row r="116" spans="2:13" s="10" customFormat="1" ht="12.75">
      <c r="C116" s="329"/>
      <c r="D116" s="330"/>
      <c r="E116" s="326"/>
      <c r="F116" s="327"/>
      <c r="G116" s="326"/>
      <c r="H116" s="327"/>
      <c r="I116" s="326"/>
      <c r="J116" s="327"/>
      <c r="L116" s="332" t="s">
        <v>3</v>
      </c>
      <c r="M116" s="332"/>
    </row>
    <row r="117" spans="2:13" s="10" customFormat="1" ht="12.75">
      <c r="C117" s="329"/>
      <c r="D117" s="330"/>
      <c r="E117" s="326"/>
      <c r="F117" s="327"/>
      <c r="G117" s="326"/>
      <c r="H117" s="327"/>
      <c r="I117" s="326"/>
      <c r="J117" s="327"/>
    </row>
    <row r="118" spans="2:13" s="10" customFormat="1" ht="12.75">
      <c r="C118" s="333"/>
      <c r="D118" s="334"/>
      <c r="E118" s="335"/>
      <c r="F118" s="336"/>
      <c r="G118" s="335"/>
      <c r="H118" s="336"/>
      <c r="I118" s="335"/>
      <c r="J118" s="336"/>
    </row>
    <row r="119" spans="2:13" s="10" customFormat="1" ht="13.5" customHeight="1">
      <c r="C119" s="326" t="s">
        <v>259</v>
      </c>
      <c r="D119" s="327"/>
      <c r="E119" s="326"/>
      <c r="F119" s="327"/>
      <c r="G119" s="326"/>
      <c r="H119" s="327"/>
      <c r="I119" s="326"/>
      <c r="J119" s="327"/>
    </row>
    <row r="120" spans="2:13" s="10" customFormat="1" ht="13.5" customHeight="1"/>
    <row r="121" spans="2:13" s="10" customFormat="1" ht="12.75"/>
    <row r="122" spans="2:13" ht="14.25">
      <c r="B122" s="92" t="s">
        <v>266</v>
      </c>
      <c r="C122" s="92"/>
      <c r="D122" s="92"/>
      <c r="E122" s="92"/>
      <c r="F122" s="92"/>
      <c r="G122" s="92"/>
      <c r="H122" s="92"/>
      <c r="I122" s="92"/>
      <c r="J122" s="92"/>
    </row>
    <row r="123" spans="2:13" s="10" customFormat="1" ht="7.5" customHeight="1"/>
    <row r="124" spans="2:13" s="10" customFormat="1" ht="12.75">
      <c r="C124" s="10" t="s">
        <v>267</v>
      </c>
    </row>
    <row r="125" spans="2:13" s="10" customFormat="1" ht="12.75"/>
    <row r="126" spans="2:13" s="10" customFormat="1" ht="12.75"/>
    <row r="127" spans="2:13" ht="14.25">
      <c r="B127" s="92" t="s">
        <v>268</v>
      </c>
      <c r="D127" s="92"/>
      <c r="E127" s="92"/>
      <c r="F127" s="92"/>
      <c r="G127" s="92"/>
      <c r="H127" s="92"/>
      <c r="I127" s="92"/>
      <c r="J127" s="92"/>
      <c r="K127" s="92"/>
    </row>
    <row r="128" spans="2:13" ht="14.25">
      <c r="B128" s="92" t="s">
        <v>196</v>
      </c>
      <c r="D128" s="92"/>
      <c r="E128" s="92"/>
      <c r="F128" s="92"/>
      <c r="G128" s="92"/>
      <c r="H128" s="92"/>
      <c r="I128" s="92"/>
      <c r="J128" s="92"/>
      <c r="K128" s="92"/>
    </row>
    <row r="129" spans="2:11" s="10" customFormat="1" ht="6" customHeight="1"/>
    <row r="130" spans="2:11" s="10" customFormat="1" ht="12.75">
      <c r="C130" s="10" t="s">
        <v>267</v>
      </c>
    </row>
    <row r="131" spans="2:11" s="10" customFormat="1" ht="12.75">
      <c r="B131" s="1"/>
    </row>
    <row r="132" spans="2:11" s="10" customFormat="1" ht="12.75"/>
    <row r="133" spans="2:11" s="10" customFormat="1" ht="12.75">
      <c r="C133" s="201" t="s">
        <v>405</v>
      </c>
      <c r="D133" s="12"/>
      <c r="E133" s="12"/>
      <c r="F133" s="12"/>
      <c r="G133" s="12"/>
      <c r="H133" s="12"/>
      <c r="I133" s="12"/>
      <c r="J133" s="12"/>
      <c r="K133" s="12"/>
    </row>
    <row r="134" spans="2:11" s="10" customFormat="1" ht="12.75">
      <c r="C134" s="12" t="s">
        <v>406</v>
      </c>
      <c r="D134" s="12"/>
      <c r="E134" s="12"/>
      <c r="F134" s="12"/>
      <c r="G134" s="12"/>
      <c r="H134" s="12"/>
      <c r="I134" s="12"/>
      <c r="J134" s="12"/>
      <c r="K134" s="12"/>
    </row>
    <row r="135" spans="2:11" s="10" customFormat="1" ht="12.75">
      <c r="C135" s="12" t="s">
        <v>407</v>
      </c>
      <c r="D135" s="12"/>
      <c r="E135" s="12"/>
      <c r="F135" s="12"/>
      <c r="G135" s="12"/>
      <c r="H135" s="12"/>
      <c r="I135" s="12"/>
      <c r="J135" s="12"/>
      <c r="K135" s="12"/>
    </row>
    <row r="136" spans="2:11" s="10" customFormat="1" ht="12.75"/>
    <row r="137" spans="2:11">
      <c r="D137" s="13" t="s">
        <v>408</v>
      </c>
    </row>
  </sheetData>
  <mergeCells count="121">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05:D105"/>
    <mergeCell ref="E105:F105"/>
    <mergeCell ref="G105:I105"/>
    <mergeCell ref="J105:K105"/>
    <mergeCell ref="L105:M105"/>
    <mergeCell ref="C106:D106"/>
    <mergeCell ref="E106:F106"/>
    <mergeCell ref="G106:I106"/>
    <mergeCell ref="J106:K106"/>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9:J79"/>
    <mergeCell ref="C88:D88"/>
    <mergeCell ref="E88:F88"/>
    <mergeCell ref="G88:H88"/>
    <mergeCell ref="I88:J88"/>
    <mergeCell ref="C89:D89"/>
    <mergeCell ref="E89:F89"/>
    <mergeCell ref="G89:H89"/>
    <mergeCell ref="I89:J89"/>
    <mergeCell ref="G72:H72"/>
    <mergeCell ref="G73:H73"/>
    <mergeCell ref="L76:M76"/>
    <mergeCell ref="I77:J77"/>
    <mergeCell ref="D78:H78"/>
    <mergeCell ref="I78:J78"/>
    <mergeCell ref="C55:D55"/>
    <mergeCell ref="E55:F55"/>
    <mergeCell ref="G55:H55"/>
    <mergeCell ref="I55:J55"/>
    <mergeCell ref="K55:L55"/>
    <mergeCell ref="G71:H71"/>
    <mergeCell ref="C53:D53"/>
    <mergeCell ref="E53:F53"/>
    <mergeCell ref="G53:H53"/>
    <mergeCell ref="I53:J53"/>
    <mergeCell ref="K53:L53"/>
    <mergeCell ref="C54:D54"/>
    <mergeCell ref="E54:F54"/>
    <mergeCell ref="G54:H54"/>
    <mergeCell ref="I54:J54"/>
    <mergeCell ref="K54:L54"/>
    <mergeCell ref="C51:D51"/>
    <mergeCell ref="E51:F51"/>
    <mergeCell ref="G51:H51"/>
    <mergeCell ref="I51:J51"/>
    <mergeCell ref="K51:L51"/>
    <mergeCell ref="C52:D52"/>
    <mergeCell ref="E52:F52"/>
    <mergeCell ref="G52:H52"/>
    <mergeCell ref="I52:J52"/>
    <mergeCell ref="K52:L52"/>
    <mergeCell ref="C2:L2"/>
    <mergeCell ref="C6:K6"/>
    <mergeCell ref="C27:K27"/>
    <mergeCell ref="C32:K32"/>
    <mergeCell ref="C36:K36"/>
    <mergeCell ref="C50:D50"/>
    <mergeCell ref="E50:F50"/>
    <mergeCell ref="G50:H50"/>
    <mergeCell ref="I50:J50"/>
    <mergeCell ref="K50:L50"/>
  </mergeCells>
  <phoneticPr fontId="4"/>
  <printOptions horizontalCentered="1"/>
  <pageMargins left="0" right="0" top="0.59055118110236227" bottom="0" header="0" footer="0"/>
  <pageSetup paperSize="12" scale="120" firstPageNumber="31" orientation="portrait" horizontalDpi="300" verticalDpi="300" r:id="rId1"/>
  <rowBreaks count="1" manualBreakCount="1">
    <brk id="63" max="12"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DBD4-4107-428C-96B0-711A6BD06B0D}">
  <dimension ref="B1:M135"/>
  <sheetViews>
    <sheetView view="pageBreakPreview" topLeftCell="A31" zoomScaleNormal="100" zoomScaleSheetLayoutView="100" workbookViewId="0">
      <selection activeCell="G88" sqref="G88:H88"/>
    </sheetView>
  </sheetViews>
  <sheetFormatPr defaultRowHeight="13.5"/>
  <cols>
    <col min="1" max="1" width="3.375" style="169" customWidth="1"/>
    <col min="2" max="2" width="5" style="169" customWidth="1"/>
    <col min="3" max="3" width="6.875" style="169" customWidth="1"/>
    <col min="4" max="4" width="9.25" style="169" customWidth="1"/>
    <col min="5" max="12" width="8.375" style="169" customWidth="1"/>
    <col min="13" max="13" width="7.125" style="169" customWidth="1"/>
    <col min="14" max="256" width="9" style="169"/>
    <col min="257" max="257" width="3.375" style="169" customWidth="1"/>
    <col min="258" max="258" width="5" style="169" customWidth="1"/>
    <col min="259" max="259" width="6.875" style="169" customWidth="1"/>
    <col min="260" max="260" width="9.25" style="169" customWidth="1"/>
    <col min="261" max="268" width="8.375" style="169" customWidth="1"/>
    <col min="269" max="269" width="7.125" style="169" customWidth="1"/>
    <col min="270" max="512" width="9" style="169"/>
    <col min="513" max="513" width="3.375" style="169" customWidth="1"/>
    <col min="514" max="514" width="5" style="169" customWidth="1"/>
    <col min="515" max="515" width="6.875" style="169" customWidth="1"/>
    <col min="516" max="516" width="9.25" style="169" customWidth="1"/>
    <col min="517" max="524" width="8.375" style="169" customWidth="1"/>
    <col min="525" max="525" width="7.125" style="169" customWidth="1"/>
    <col min="526" max="768" width="9" style="169"/>
    <col min="769" max="769" width="3.375" style="169" customWidth="1"/>
    <col min="770" max="770" width="5" style="169" customWidth="1"/>
    <col min="771" max="771" width="6.875" style="169" customWidth="1"/>
    <col min="772" max="772" width="9.25" style="169" customWidth="1"/>
    <col min="773" max="780" width="8.375" style="169" customWidth="1"/>
    <col min="781" max="781" width="7.125" style="169" customWidth="1"/>
    <col min="782" max="1024" width="9" style="169"/>
    <col min="1025" max="1025" width="3.375" style="169" customWidth="1"/>
    <col min="1026" max="1026" width="5" style="169" customWidth="1"/>
    <col min="1027" max="1027" width="6.875" style="169" customWidth="1"/>
    <col min="1028" max="1028" width="9.25" style="169" customWidth="1"/>
    <col min="1029" max="1036" width="8.375" style="169" customWidth="1"/>
    <col min="1037" max="1037" width="7.125" style="169" customWidth="1"/>
    <col min="1038" max="1280" width="9" style="169"/>
    <col min="1281" max="1281" width="3.375" style="169" customWidth="1"/>
    <col min="1282" max="1282" width="5" style="169" customWidth="1"/>
    <col min="1283" max="1283" width="6.875" style="169" customWidth="1"/>
    <col min="1284" max="1284" width="9.25" style="169" customWidth="1"/>
    <col min="1285" max="1292" width="8.375" style="169" customWidth="1"/>
    <col min="1293" max="1293" width="7.125" style="169" customWidth="1"/>
    <col min="1294" max="1536" width="9" style="169"/>
    <col min="1537" max="1537" width="3.375" style="169" customWidth="1"/>
    <col min="1538" max="1538" width="5" style="169" customWidth="1"/>
    <col min="1539" max="1539" width="6.875" style="169" customWidth="1"/>
    <col min="1540" max="1540" width="9.25" style="169" customWidth="1"/>
    <col min="1541" max="1548" width="8.375" style="169" customWidth="1"/>
    <col min="1549" max="1549" width="7.125" style="169" customWidth="1"/>
    <col min="1550" max="1792" width="9" style="169"/>
    <col min="1793" max="1793" width="3.375" style="169" customWidth="1"/>
    <col min="1794" max="1794" width="5" style="169" customWidth="1"/>
    <col min="1795" max="1795" width="6.875" style="169" customWidth="1"/>
    <col min="1796" max="1796" width="9.25" style="169" customWidth="1"/>
    <col min="1797" max="1804" width="8.375" style="169" customWidth="1"/>
    <col min="1805" max="1805" width="7.125" style="169" customWidth="1"/>
    <col min="1806" max="2048" width="9" style="169"/>
    <col min="2049" max="2049" width="3.375" style="169" customWidth="1"/>
    <col min="2050" max="2050" width="5" style="169" customWidth="1"/>
    <col min="2051" max="2051" width="6.875" style="169" customWidth="1"/>
    <col min="2052" max="2052" width="9.25" style="169" customWidth="1"/>
    <col min="2053" max="2060" width="8.375" style="169" customWidth="1"/>
    <col min="2061" max="2061" width="7.125" style="169" customWidth="1"/>
    <col min="2062" max="2304" width="9" style="169"/>
    <col min="2305" max="2305" width="3.375" style="169" customWidth="1"/>
    <col min="2306" max="2306" width="5" style="169" customWidth="1"/>
    <col min="2307" max="2307" width="6.875" style="169" customWidth="1"/>
    <col min="2308" max="2308" width="9.25" style="169" customWidth="1"/>
    <col min="2309" max="2316" width="8.375" style="169" customWidth="1"/>
    <col min="2317" max="2317" width="7.125" style="169" customWidth="1"/>
    <col min="2318" max="2560" width="9" style="169"/>
    <col min="2561" max="2561" width="3.375" style="169" customWidth="1"/>
    <col min="2562" max="2562" width="5" style="169" customWidth="1"/>
    <col min="2563" max="2563" width="6.875" style="169" customWidth="1"/>
    <col min="2564" max="2564" width="9.25" style="169" customWidth="1"/>
    <col min="2565" max="2572" width="8.375" style="169" customWidth="1"/>
    <col min="2573" max="2573" width="7.125" style="169" customWidth="1"/>
    <col min="2574" max="2816" width="9" style="169"/>
    <col min="2817" max="2817" width="3.375" style="169" customWidth="1"/>
    <col min="2818" max="2818" width="5" style="169" customWidth="1"/>
    <col min="2819" max="2819" width="6.875" style="169" customWidth="1"/>
    <col min="2820" max="2820" width="9.25" style="169" customWidth="1"/>
    <col min="2821" max="2828" width="8.375" style="169" customWidth="1"/>
    <col min="2829" max="2829" width="7.125" style="169" customWidth="1"/>
    <col min="2830" max="3072" width="9" style="169"/>
    <col min="3073" max="3073" width="3.375" style="169" customWidth="1"/>
    <col min="3074" max="3074" width="5" style="169" customWidth="1"/>
    <col min="3075" max="3075" width="6.875" style="169" customWidth="1"/>
    <col min="3076" max="3076" width="9.25" style="169" customWidth="1"/>
    <col min="3077" max="3084" width="8.375" style="169" customWidth="1"/>
    <col min="3085" max="3085" width="7.125" style="169" customWidth="1"/>
    <col min="3086" max="3328" width="9" style="169"/>
    <col min="3329" max="3329" width="3.375" style="169" customWidth="1"/>
    <col min="3330" max="3330" width="5" style="169" customWidth="1"/>
    <col min="3331" max="3331" width="6.875" style="169" customWidth="1"/>
    <col min="3332" max="3332" width="9.25" style="169" customWidth="1"/>
    <col min="3333" max="3340" width="8.375" style="169" customWidth="1"/>
    <col min="3341" max="3341" width="7.125" style="169" customWidth="1"/>
    <col min="3342" max="3584" width="9" style="169"/>
    <col min="3585" max="3585" width="3.375" style="169" customWidth="1"/>
    <col min="3586" max="3586" width="5" style="169" customWidth="1"/>
    <col min="3587" max="3587" width="6.875" style="169" customWidth="1"/>
    <col min="3588" max="3588" width="9.25" style="169" customWidth="1"/>
    <col min="3589" max="3596" width="8.375" style="169" customWidth="1"/>
    <col min="3597" max="3597" width="7.125" style="169" customWidth="1"/>
    <col min="3598" max="3840" width="9" style="169"/>
    <col min="3841" max="3841" width="3.375" style="169" customWidth="1"/>
    <col min="3842" max="3842" width="5" style="169" customWidth="1"/>
    <col min="3843" max="3843" width="6.875" style="169" customWidth="1"/>
    <col min="3844" max="3844" width="9.25" style="169" customWidth="1"/>
    <col min="3845" max="3852" width="8.375" style="169" customWidth="1"/>
    <col min="3853" max="3853" width="7.125" style="169" customWidth="1"/>
    <col min="3854" max="4096" width="9" style="169"/>
    <col min="4097" max="4097" width="3.375" style="169" customWidth="1"/>
    <col min="4098" max="4098" width="5" style="169" customWidth="1"/>
    <col min="4099" max="4099" width="6.875" style="169" customWidth="1"/>
    <col min="4100" max="4100" width="9.25" style="169" customWidth="1"/>
    <col min="4101" max="4108" width="8.375" style="169" customWidth="1"/>
    <col min="4109" max="4109" width="7.125" style="169" customWidth="1"/>
    <col min="4110" max="4352" width="9" style="169"/>
    <col min="4353" max="4353" width="3.375" style="169" customWidth="1"/>
    <col min="4354" max="4354" width="5" style="169" customWidth="1"/>
    <col min="4355" max="4355" width="6.875" style="169" customWidth="1"/>
    <col min="4356" max="4356" width="9.25" style="169" customWidth="1"/>
    <col min="4357" max="4364" width="8.375" style="169" customWidth="1"/>
    <col min="4365" max="4365" width="7.125" style="169" customWidth="1"/>
    <col min="4366" max="4608" width="9" style="169"/>
    <col min="4609" max="4609" width="3.375" style="169" customWidth="1"/>
    <col min="4610" max="4610" width="5" style="169" customWidth="1"/>
    <col min="4611" max="4611" width="6.875" style="169" customWidth="1"/>
    <col min="4612" max="4612" width="9.25" style="169" customWidth="1"/>
    <col min="4613" max="4620" width="8.375" style="169" customWidth="1"/>
    <col min="4621" max="4621" width="7.125" style="169" customWidth="1"/>
    <col min="4622" max="4864" width="9" style="169"/>
    <col min="4865" max="4865" width="3.375" style="169" customWidth="1"/>
    <col min="4866" max="4866" width="5" style="169" customWidth="1"/>
    <col min="4867" max="4867" width="6.875" style="169" customWidth="1"/>
    <col min="4868" max="4868" width="9.25" style="169" customWidth="1"/>
    <col min="4869" max="4876" width="8.375" style="169" customWidth="1"/>
    <col min="4877" max="4877" width="7.125" style="169" customWidth="1"/>
    <col min="4878" max="5120" width="9" style="169"/>
    <col min="5121" max="5121" width="3.375" style="169" customWidth="1"/>
    <col min="5122" max="5122" width="5" style="169" customWidth="1"/>
    <col min="5123" max="5123" width="6.875" style="169" customWidth="1"/>
    <col min="5124" max="5124" width="9.25" style="169" customWidth="1"/>
    <col min="5125" max="5132" width="8.375" style="169" customWidth="1"/>
    <col min="5133" max="5133" width="7.125" style="169" customWidth="1"/>
    <col min="5134" max="5376" width="9" style="169"/>
    <col min="5377" max="5377" width="3.375" style="169" customWidth="1"/>
    <col min="5378" max="5378" width="5" style="169" customWidth="1"/>
    <col min="5379" max="5379" width="6.875" style="169" customWidth="1"/>
    <col min="5380" max="5380" width="9.25" style="169" customWidth="1"/>
    <col min="5381" max="5388" width="8.375" style="169" customWidth="1"/>
    <col min="5389" max="5389" width="7.125" style="169" customWidth="1"/>
    <col min="5390" max="5632" width="9" style="169"/>
    <col min="5633" max="5633" width="3.375" style="169" customWidth="1"/>
    <col min="5634" max="5634" width="5" style="169" customWidth="1"/>
    <col min="5635" max="5635" width="6.875" style="169" customWidth="1"/>
    <col min="5636" max="5636" width="9.25" style="169" customWidth="1"/>
    <col min="5637" max="5644" width="8.375" style="169" customWidth="1"/>
    <col min="5645" max="5645" width="7.125" style="169" customWidth="1"/>
    <col min="5646" max="5888" width="9" style="169"/>
    <col min="5889" max="5889" width="3.375" style="169" customWidth="1"/>
    <col min="5890" max="5890" width="5" style="169" customWidth="1"/>
    <col min="5891" max="5891" width="6.875" style="169" customWidth="1"/>
    <col min="5892" max="5892" width="9.25" style="169" customWidth="1"/>
    <col min="5893" max="5900" width="8.375" style="169" customWidth="1"/>
    <col min="5901" max="5901" width="7.125" style="169" customWidth="1"/>
    <col min="5902" max="6144" width="9" style="169"/>
    <col min="6145" max="6145" width="3.375" style="169" customWidth="1"/>
    <col min="6146" max="6146" width="5" style="169" customWidth="1"/>
    <col min="6147" max="6147" width="6.875" style="169" customWidth="1"/>
    <col min="6148" max="6148" width="9.25" style="169" customWidth="1"/>
    <col min="6149" max="6156" width="8.375" style="169" customWidth="1"/>
    <col min="6157" max="6157" width="7.125" style="169" customWidth="1"/>
    <col min="6158" max="6400" width="9" style="169"/>
    <col min="6401" max="6401" width="3.375" style="169" customWidth="1"/>
    <col min="6402" max="6402" width="5" style="169" customWidth="1"/>
    <col min="6403" max="6403" width="6.875" style="169" customWidth="1"/>
    <col min="6404" max="6404" width="9.25" style="169" customWidth="1"/>
    <col min="6405" max="6412" width="8.375" style="169" customWidth="1"/>
    <col min="6413" max="6413" width="7.125" style="169" customWidth="1"/>
    <col min="6414" max="6656" width="9" style="169"/>
    <col min="6657" max="6657" width="3.375" style="169" customWidth="1"/>
    <col min="6658" max="6658" width="5" style="169" customWidth="1"/>
    <col min="6659" max="6659" width="6.875" style="169" customWidth="1"/>
    <col min="6660" max="6660" width="9.25" style="169" customWidth="1"/>
    <col min="6661" max="6668" width="8.375" style="169" customWidth="1"/>
    <col min="6669" max="6669" width="7.125" style="169" customWidth="1"/>
    <col min="6670" max="6912" width="9" style="169"/>
    <col min="6913" max="6913" width="3.375" style="169" customWidth="1"/>
    <col min="6914" max="6914" width="5" style="169" customWidth="1"/>
    <col min="6915" max="6915" width="6.875" style="169" customWidth="1"/>
    <col min="6916" max="6916" width="9.25" style="169" customWidth="1"/>
    <col min="6917" max="6924" width="8.375" style="169" customWidth="1"/>
    <col min="6925" max="6925" width="7.125" style="169" customWidth="1"/>
    <col min="6926" max="7168" width="9" style="169"/>
    <col min="7169" max="7169" width="3.375" style="169" customWidth="1"/>
    <col min="7170" max="7170" width="5" style="169" customWidth="1"/>
    <col min="7171" max="7171" width="6.875" style="169" customWidth="1"/>
    <col min="7172" max="7172" width="9.25" style="169" customWidth="1"/>
    <col min="7173" max="7180" width="8.375" style="169" customWidth="1"/>
    <col min="7181" max="7181" width="7.125" style="169" customWidth="1"/>
    <col min="7182" max="7424" width="9" style="169"/>
    <col min="7425" max="7425" width="3.375" style="169" customWidth="1"/>
    <col min="7426" max="7426" width="5" style="169" customWidth="1"/>
    <col min="7427" max="7427" width="6.875" style="169" customWidth="1"/>
    <col min="7428" max="7428" width="9.25" style="169" customWidth="1"/>
    <col min="7429" max="7436" width="8.375" style="169" customWidth="1"/>
    <col min="7437" max="7437" width="7.125" style="169" customWidth="1"/>
    <col min="7438" max="7680" width="9" style="169"/>
    <col min="7681" max="7681" width="3.375" style="169" customWidth="1"/>
    <col min="7682" max="7682" width="5" style="169" customWidth="1"/>
    <col min="7683" max="7683" width="6.875" style="169" customWidth="1"/>
    <col min="7684" max="7684" width="9.25" style="169" customWidth="1"/>
    <col min="7685" max="7692" width="8.375" style="169" customWidth="1"/>
    <col min="7693" max="7693" width="7.125" style="169" customWidth="1"/>
    <col min="7694" max="7936" width="9" style="169"/>
    <col min="7937" max="7937" width="3.375" style="169" customWidth="1"/>
    <col min="7938" max="7938" width="5" style="169" customWidth="1"/>
    <col min="7939" max="7939" width="6.875" style="169" customWidth="1"/>
    <col min="7940" max="7940" width="9.25" style="169" customWidth="1"/>
    <col min="7941" max="7948" width="8.375" style="169" customWidth="1"/>
    <col min="7949" max="7949" width="7.125" style="169" customWidth="1"/>
    <col min="7950" max="8192" width="9" style="169"/>
    <col min="8193" max="8193" width="3.375" style="169" customWidth="1"/>
    <col min="8194" max="8194" width="5" style="169" customWidth="1"/>
    <col min="8195" max="8195" width="6.875" style="169" customWidth="1"/>
    <col min="8196" max="8196" width="9.25" style="169" customWidth="1"/>
    <col min="8197" max="8204" width="8.375" style="169" customWidth="1"/>
    <col min="8205" max="8205" width="7.125" style="169" customWidth="1"/>
    <col min="8206" max="8448" width="9" style="169"/>
    <col min="8449" max="8449" width="3.375" style="169" customWidth="1"/>
    <col min="8450" max="8450" width="5" style="169" customWidth="1"/>
    <col min="8451" max="8451" width="6.875" style="169" customWidth="1"/>
    <col min="8452" max="8452" width="9.25" style="169" customWidth="1"/>
    <col min="8453" max="8460" width="8.375" style="169" customWidth="1"/>
    <col min="8461" max="8461" width="7.125" style="169" customWidth="1"/>
    <col min="8462" max="8704" width="9" style="169"/>
    <col min="8705" max="8705" width="3.375" style="169" customWidth="1"/>
    <col min="8706" max="8706" width="5" style="169" customWidth="1"/>
    <col min="8707" max="8707" width="6.875" style="169" customWidth="1"/>
    <col min="8708" max="8708" width="9.25" style="169" customWidth="1"/>
    <col min="8709" max="8716" width="8.375" style="169" customWidth="1"/>
    <col min="8717" max="8717" width="7.125" style="169" customWidth="1"/>
    <col min="8718" max="8960" width="9" style="169"/>
    <col min="8961" max="8961" width="3.375" style="169" customWidth="1"/>
    <col min="8962" max="8962" width="5" style="169" customWidth="1"/>
    <col min="8963" max="8963" width="6.875" style="169" customWidth="1"/>
    <col min="8964" max="8964" width="9.25" style="169" customWidth="1"/>
    <col min="8965" max="8972" width="8.375" style="169" customWidth="1"/>
    <col min="8973" max="8973" width="7.125" style="169" customWidth="1"/>
    <col min="8974" max="9216" width="9" style="169"/>
    <col min="9217" max="9217" width="3.375" style="169" customWidth="1"/>
    <col min="9218" max="9218" width="5" style="169" customWidth="1"/>
    <col min="9219" max="9219" width="6.875" style="169" customWidth="1"/>
    <col min="9220" max="9220" width="9.25" style="169" customWidth="1"/>
    <col min="9221" max="9228" width="8.375" style="169" customWidth="1"/>
    <col min="9229" max="9229" width="7.125" style="169" customWidth="1"/>
    <col min="9230" max="9472" width="9" style="169"/>
    <col min="9473" max="9473" width="3.375" style="169" customWidth="1"/>
    <col min="9474" max="9474" width="5" style="169" customWidth="1"/>
    <col min="9475" max="9475" width="6.875" style="169" customWidth="1"/>
    <col min="9476" max="9476" width="9.25" style="169" customWidth="1"/>
    <col min="9477" max="9484" width="8.375" style="169" customWidth="1"/>
    <col min="9485" max="9485" width="7.125" style="169" customWidth="1"/>
    <col min="9486" max="9728" width="9" style="169"/>
    <col min="9729" max="9729" width="3.375" style="169" customWidth="1"/>
    <col min="9730" max="9730" width="5" style="169" customWidth="1"/>
    <col min="9731" max="9731" width="6.875" style="169" customWidth="1"/>
    <col min="9732" max="9732" width="9.25" style="169" customWidth="1"/>
    <col min="9733" max="9740" width="8.375" style="169" customWidth="1"/>
    <col min="9741" max="9741" width="7.125" style="169" customWidth="1"/>
    <col min="9742" max="9984" width="9" style="169"/>
    <col min="9985" max="9985" width="3.375" style="169" customWidth="1"/>
    <col min="9986" max="9986" width="5" style="169" customWidth="1"/>
    <col min="9987" max="9987" width="6.875" style="169" customWidth="1"/>
    <col min="9988" max="9988" width="9.25" style="169" customWidth="1"/>
    <col min="9989" max="9996" width="8.375" style="169" customWidth="1"/>
    <col min="9997" max="9997" width="7.125" style="169" customWidth="1"/>
    <col min="9998" max="10240" width="9" style="169"/>
    <col min="10241" max="10241" width="3.375" style="169" customWidth="1"/>
    <col min="10242" max="10242" width="5" style="169" customWidth="1"/>
    <col min="10243" max="10243" width="6.875" style="169" customWidth="1"/>
    <col min="10244" max="10244" width="9.25" style="169" customWidth="1"/>
    <col min="10245" max="10252" width="8.375" style="169" customWidth="1"/>
    <col min="10253" max="10253" width="7.125" style="169" customWidth="1"/>
    <col min="10254" max="10496" width="9" style="169"/>
    <col min="10497" max="10497" width="3.375" style="169" customWidth="1"/>
    <col min="10498" max="10498" width="5" style="169" customWidth="1"/>
    <col min="10499" max="10499" width="6.875" style="169" customWidth="1"/>
    <col min="10500" max="10500" width="9.25" style="169" customWidth="1"/>
    <col min="10501" max="10508" width="8.375" style="169" customWidth="1"/>
    <col min="10509" max="10509" width="7.125" style="169" customWidth="1"/>
    <col min="10510" max="10752" width="9" style="169"/>
    <col min="10753" max="10753" width="3.375" style="169" customWidth="1"/>
    <col min="10754" max="10754" width="5" style="169" customWidth="1"/>
    <col min="10755" max="10755" width="6.875" style="169" customWidth="1"/>
    <col min="10756" max="10756" width="9.25" style="169" customWidth="1"/>
    <col min="10757" max="10764" width="8.375" style="169" customWidth="1"/>
    <col min="10765" max="10765" width="7.125" style="169" customWidth="1"/>
    <col min="10766" max="11008" width="9" style="169"/>
    <col min="11009" max="11009" width="3.375" style="169" customWidth="1"/>
    <col min="11010" max="11010" width="5" style="169" customWidth="1"/>
    <col min="11011" max="11011" width="6.875" style="169" customWidth="1"/>
    <col min="11012" max="11012" width="9.25" style="169" customWidth="1"/>
    <col min="11013" max="11020" width="8.375" style="169" customWidth="1"/>
    <col min="11021" max="11021" width="7.125" style="169" customWidth="1"/>
    <col min="11022" max="11264" width="9" style="169"/>
    <col min="11265" max="11265" width="3.375" style="169" customWidth="1"/>
    <col min="11266" max="11266" width="5" style="169" customWidth="1"/>
    <col min="11267" max="11267" width="6.875" style="169" customWidth="1"/>
    <col min="11268" max="11268" width="9.25" style="169" customWidth="1"/>
    <col min="11269" max="11276" width="8.375" style="169" customWidth="1"/>
    <col min="11277" max="11277" width="7.125" style="169" customWidth="1"/>
    <col min="11278" max="11520" width="9" style="169"/>
    <col min="11521" max="11521" width="3.375" style="169" customWidth="1"/>
    <col min="11522" max="11522" width="5" style="169" customWidth="1"/>
    <col min="11523" max="11523" width="6.875" style="169" customWidth="1"/>
    <col min="11524" max="11524" width="9.25" style="169" customWidth="1"/>
    <col min="11525" max="11532" width="8.375" style="169" customWidth="1"/>
    <col min="11533" max="11533" width="7.125" style="169" customWidth="1"/>
    <col min="11534" max="11776" width="9" style="169"/>
    <col min="11777" max="11777" width="3.375" style="169" customWidth="1"/>
    <col min="11778" max="11778" width="5" style="169" customWidth="1"/>
    <col min="11779" max="11779" width="6.875" style="169" customWidth="1"/>
    <col min="11780" max="11780" width="9.25" style="169" customWidth="1"/>
    <col min="11781" max="11788" width="8.375" style="169" customWidth="1"/>
    <col min="11789" max="11789" width="7.125" style="169" customWidth="1"/>
    <col min="11790" max="12032" width="9" style="169"/>
    <col min="12033" max="12033" width="3.375" style="169" customWidth="1"/>
    <col min="12034" max="12034" width="5" style="169" customWidth="1"/>
    <col min="12035" max="12035" width="6.875" style="169" customWidth="1"/>
    <col min="12036" max="12036" width="9.25" style="169" customWidth="1"/>
    <col min="12037" max="12044" width="8.375" style="169" customWidth="1"/>
    <col min="12045" max="12045" width="7.125" style="169" customWidth="1"/>
    <col min="12046" max="12288" width="9" style="169"/>
    <col min="12289" max="12289" width="3.375" style="169" customWidth="1"/>
    <col min="12290" max="12290" width="5" style="169" customWidth="1"/>
    <col min="12291" max="12291" width="6.875" style="169" customWidth="1"/>
    <col min="12292" max="12292" width="9.25" style="169" customWidth="1"/>
    <col min="12293" max="12300" width="8.375" style="169" customWidth="1"/>
    <col min="12301" max="12301" width="7.125" style="169" customWidth="1"/>
    <col min="12302" max="12544" width="9" style="169"/>
    <col min="12545" max="12545" width="3.375" style="169" customWidth="1"/>
    <col min="12546" max="12546" width="5" style="169" customWidth="1"/>
    <col min="12547" max="12547" width="6.875" style="169" customWidth="1"/>
    <col min="12548" max="12548" width="9.25" style="169" customWidth="1"/>
    <col min="12549" max="12556" width="8.375" style="169" customWidth="1"/>
    <col min="12557" max="12557" width="7.125" style="169" customWidth="1"/>
    <col min="12558" max="12800" width="9" style="169"/>
    <col min="12801" max="12801" width="3.375" style="169" customWidth="1"/>
    <col min="12802" max="12802" width="5" style="169" customWidth="1"/>
    <col min="12803" max="12803" width="6.875" style="169" customWidth="1"/>
    <col min="12804" max="12804" width="9.25" style="169" customWidth="1"/>
    <col min="12805" max="12812" width="8.375" style="169" customWidth="1"/>
    <col min="12813" max="12813" width="7.125" style="169" customWidth="1"/>
    <col min="12814" max="13056" width="9" style="169"/>
    <col min="13057" max="13057" width="3.375" style="169" customWidth="1"/>
    <col min="13058" max="13058" width="5" style="169" customWidth="1"/>
    <col min="13059" max="13059" width="6.875" style="169" customWidth="1"/>
    <col min="13060" max="13060" width="9.25" style="169" customWidth="1"/>
    <col min="13061" max="13068" width="8.375" style="169" customWidth="1"/>
    <col min="13069" max="13069" width="7.125" style="169" customWidth="1"/>
    <col min="13070" max="13312" width="9" style="169"/>
    <col min="13313" max="13313" width="3.375" style="169" customWidth="1"/>
    <col min="13314" max="13314" width="5" style="169" customWidth="1"/>
    <col min="13315" max="13315" width="6.875" style="169" customWidth="1"/>
    <col min="13316" max="13316" width="9.25" style="169" customWidth="1"/>
    <col min="13317" max="13324" width="8.375" style="169" customWidth="1"/>
    <col min="13325" max="13325" width="7.125" style="169" customWidth="1"/>
    <col min="13326" max="13568" width="9" style="169"/>
    <col min="13569" max="13569" width="3.375" style="169" customWidth="1"/>
    <col min="13570" max="13570" width="5" style="169" customWidth="1"/>
    <col min="13571" max="13571" width="6.875" style="169" customWidth="1"/>
    <col min="13572" max="13572" width="9.25" style="169" customWidth="1"/>
    <col min="13573" max="13580" width="8.375" style="169" customWidth="1"/>
    <col min="13581" max="13581" width="7.125" style="169" customWidth="1"/>
    <col min="13582" max="13824" width="9" style="169"/>
    <col min="13825" max="13825" width="3.375" style="169" customWidth="1"/>
    <col min="13826" max="13826" width="5" style="169" customWidth="1"/>
    <col min="13827" max="13827" width="6.875" style="169" customWidth="1"/>
    <col min="13828" max="13828" width="9.25" style="169" customWidth="1"/>
    <col min="13829" max="13836" width="8.375" style="169" customWidth="1"/>
    <col min="13837" max="13837" width="7.125" style="169" customWidth="1"/>
    <col min="13838" max="14080" width="9" style="169"/>
    <col min="14081" max="14081" width="3.375" style="169" customWidth="1"/>
    <col min="14082" max="14082" width="5" style="169" customWidth="1"/>
    <col min="14083" max="14083" width="6.875" style="169" customWidth="1"/>
    <col min="14084" max="14084" width="9.25" style="169" customWidth="1"/>
    <col min="14085" max="14092" width="8.375" style="169" customWidth="1"/>
    <col min="14093" max="14093" width="7.125" style="169" customWidth="1"/>
    <col min="14094" max="14336" width="9" style="169"/>
    <col min="14337" max="14337" width="3.375" style="169" customWidth="1"/>
    <col min="14338" max="14338" width="5" style="169" customWidth="1"/>
    <col min="14339" max="14339" width="6.875" style="169" customWidth="1"/>
    <col min="14340" max="14340" width="9.25" style="169" customWidth="1"/>
    <col min="14341" max="14348" width="8.375" style="169" customWidth="1"/>
    <col min="14349" max="14349" width="7.125" style="169" customWidth="1"/>
    <col min="14350" max="14592" width="9" style="169"/>
    <col min="14593" max="14593" width="3.375" style="169" customWidth="1"/>
    <col min="14594" max="14594" width="5" style="169" customWidth="1"/>
    <col min="14595" max="14595" width="6.875" style="169" customWidth="1"/>
    <col min="14596" max="14596" width="9.25" style="169" customWidth="1"/>
    <col min="14597" max="14604" width="8.375" style="169" customWidth="1"/>
    <col min="14605" max="14605" width="7.125" style="169" customWidth="1"/>
    <col min="14606" max="14848" width="9" style="169"/>
    <col min="14849" max="14849" width="3.375" style="169" customWidth="1"/>
    <col min="14850" max="14850" width="5" style="169" customWidth="1"/>
    <col min="14851" max="14851" width="6.875" style="169" customWidth="1"/>
    <col min="14852" max="14852" width="9.25" style="169" customWidth="1"/>
    <col min="14853" max="14860" width="8.375" style="169" customWidth="1"/>
    <col min="14861" max="14861" width="7.125" style="169" customWidth="1"/>
    <col min="14862" max="15104" width="9" style="169"/>
    <col min="15105" max="15105" width="3.375" style="169" customWidth="1"/>
    <col min="15106" max="15106" width="5" style="169" customWidth="1"/>
    <col min="15107" max="15107" width="6.875" style="169" customWidth="1"/>
    <col min="15108" max="15108" width="9.25" style="169" customWidth="1"/>
    <col min="15109" max="15116" width="8.375" style="169" customWidth="1"/>
    <col min="15117" max="15117" width="7.125" style="169" customWidth="1"/>
    <col min="15118" max="15360" width="9" style="169"/>
    <col min="15361" max="15361" width="3.375" style="169" customWidth="1"/>
    <col min="15362" max="15362" width="5" style="169" customWidth="1"/>
    <col min="15363" max="15363" width="6.875" style="169" customWidth="1"/>
    <col min="15364" max="15364" width="9.25" style="169" customWidth="1"/>
    <col min="15365" max="15372" width="8.375" style="169" customWidth="1"/>
    <col min="15373" max="15373" width="7.125" style="169" customWidth="1"/>
    <col min="15374" max="15616" width="9" style="169"/>
    <col min="15617" max="15617" width="3.375" style="169" customWidth="1"/>
    <col min="15618" max="15618" width="5" style="169" customWidth="1"/>
    <col min="15619" max="15619" width="6.875" style="169" customWidth="1"/>
    <col min="15620" max="15620" width="9.25" style="169" customWidth="1"/>
    <col min="15621" max="15628" width="8.375" style="169" customWidth="1"/>
    <col min="15629" max="15629" width="7.125" style="169" customWidth="1"/>
    <col min="15630" max="15872" width="9" style="169"/>
    <col min="15873" max="15873" width="3.375" style="169" customWidth="1"/>
    <col min="15874" max="15874" width="5" style="169" customWidth="1"/>
    <col min="15875" max="15875" width="6.875" style="169" customWidth="1"/>
    <col min="15876" max="15876" width="9.25" style="169" customWidth="1"/>
    <col min="15877" max="15884" width="8.375" style="169" customWidth="1"/>
    <col min="15885" max="15885" width="7.125" style="169" customWidth="1"/>
    <col min="15886" max="16128" width="9" style="169"/>
    <col min="16129" max="16129" width="3.375" style="169" customWidth="1"/>
    <col min="16130" max="16130" width="5" style="169" customWidth="1"/>
    <col min="16131" max="16131" width="6.875" style="169" customWidth="1"/>
    <col min="16132" max="16132" width="9.25" style="169" customWidth="1"/>
    <col min="16133" max="16140" width="8.375" style="169" customWidth="1"/>
    <col min="16141" max="16141" width="7.125" style="169" customWidth="1"/>
    <col min="16142" max="16384" width="9" style="169"/>
  </cols>
  <sheetData>
    <row r="1" spans="2:13" ht="29.25" customHeight="1">
      <c r="B1" s="167"/>
      <c r="C1" s="167"/>
      <c r="D1" s="167"/>
      <c r="E1" s="167"/>
      <c r="F1" s="167"/>
      <c r="G1" s="167"/>
      <c r="H1" s="167"/>
      <c r="I1" s="167"/>
      <c r="J1" s="167"/>
      <c r="K1" s="167"/>
      <c r="L1" s="168" t="s">
        <v>210</v>
      </c>
      <c r="M1" s="167"/>
    </row>
    <row r="2" spans="2:13" ht="16.5" customHeight="1">
      <c r="B2" s="167"/>
      <c r="C2" s="167"/>
      <c r="D2" s="167"/>
      <c r="E2" s="167"/>
      <c r="F2" s="167"/>
      <c r="G2" s="167"/>
      <c r="H2" s="167"/>
      <c r="I2" s="167"/>
      <c r="J2" s="167"/>
      <c r="K2" s="167"/>
      <c r="L2" s="167"/>
      <c r="M2" s="170"/>
    </row>
    <row r="3" spans="2:13" ht="17.25">
      <c r="B3" s="167"/>
      <c r="C3" s="351" t="s">
        <v>389</v>
      </c>
      <c r="D3" s="351"/>
      <c r="E3" s="351"/>
      <c r="F3" s="351"/>
      <c r="G3" s="351"/>
      <c r="H3" s="351"/>
      <c r="I3" s="351"/>
      <c r="J3" s="351"/>
      <c r="K3" s="351"/>
      <c r="L3" s="351"/>
      <c r="M3" s="167"/>
    </row>
    <row r="4" spans="2:13" ht="17.25">
      <c r="B4" s="167"/>
      <c r="C4" s="171"/>
      <c r="D4" s="171"/>
      <c r="E4" s="171"/>
      <c r="F4" s="171"/>
      <c r="G4" s="171"/>
      <c r="H4" s="171"/>
      <c r="I4" s="171"/>
      <c r="J4" s="171"/>
      <c r="K4" s="171"/>
      <c r="L4" s="167"/>
      <c r="M4" s="167"/>
    </row>
    <row r="5" spans="2:13">
      <c r="B5" s="167"/>
      <c r="C5" s="167"/>
      <c r="D5" s="167"/>
      <c r="E5" s="167"/>
      <c r="F5" s="167"/>
      <c r="G5" s="167"/>
      <c r="H5" s="167"/>
      <c r="I5" s="167"/>
      <c r="J5" s="167"/>
      <c r="K5" s="167"/>
      <c r="L5" s="167"/>
      <c r="M5" s="167"/>
    </row>
    <row r="6" spans="2:13" ht="14.25">
      <c r="B6" s="172" t="s">
        <v>212</v>
      </c>
      <c r="C6" s="167"/>
      <c r="D6" s="172"/>
      <c r="E6" s="172"/>
      <c r="F6" s="172"/>
      <c r="G6" s="172"/>
      <c r="H6" s="172"/>
      <c r="I6" s="172"/>
      <c r="J6" s="172"/>
      <c r="K6" s="172"/>
      <c r="L6" s="167"/>
      <c r="M6" s="167"/>
    </row>
    <row r="7" spans="2:13" s="174" customFormat="1" ht="12.75">
      <c r="B7" s="173"/>
      <c r="C7" s="352"/>
      <c r="D7" s="352"/>
      <c r="E7" s="352"/>
      <c r="F7" s="352"/>
      <c r="G7" s="352"/>
      <c r="H7" s="352"/>
      <c r="I7" s="352"/>
      <c r="J7" s="352"/>
      <c r="K7" s="352"/>
      <c r="L7" s="173"/>
      <c r="M7" s="173"/>
    </row>
    <row r="8" spans="2:13" s="174" customFormat="1" ht="12.75">
      <c r="B8" s="173"/>
      <c r="C8" s="175" t="s">
        <v>213</v>
      </c>
      <c r="D8" s="175"/>
      <c r="E8" s="175"/>
      <c r="F8" s="175"/>
      <c r="G8" s="175"/>
      <c r="H8" s="175"/>
      <c r="I8" s="175"/>
      <c r="J8" s="175"/>
      <c r="K8" s="175"/>
      <c r="L8" s="175"/>
      <c r="M8" s="173"/>
    </row>
    <row r="9" spans="2:13" s="174" customFormat="1" ht="12.75">
      <c r="B9" s="173"/>
      <c r="C9" s="176" t="s">
        <v>6</v>
      </c>
      <c r="D9" s="177" t="s">
        <v>3</v>
      </c>
      <c r="E9" s="177"/>
      <c r="F9" s="175"/>
      <c r="G9" s="175"/>
      <c r="H9" s="175"/>
      <c r="I9" s="175"/>
      <c r="J9" s="175"/>
      <c r="K9" s="175"/>
      <c r="L9" s="175"/>
      <c r="M9" s="173"/>
    </row>
    <row r="10" spans="2:13" s="174" customFormat="1" ht="12.75">
      <c r="B10" s="173"/>
      <c r="C10" s="178"/>
      <c r="D10" s="175"/>
      <c r="E10" s="175"/>
      <c r="F10" s="175"/>
      <c r="G10" s="175"/>
      <c r="H10" s="175"/>
      <c r="I10" s="175"/>
      <c r="J10" s="175"/>
      <c r="K10" s="175"/>
      <c r="L10" s="175"/>
      <c r="M10" s="173"/>
    </row>
    <row r="11" spans="2:13" s="174" customFormat="1" ht="12.75">
      <c r="B11" s="173"/>
      <c r="C11" s="175" t="s">
        <v>214</v>
      </c>
      <c r="D11" s="175"/>
      <c r="E11" s="175"/>
      <c r="F11" s="175"/>
      <c r="G11" s="175"/>
      <c r="H11" s="175"/>
      <c r="I11" s="175"/>
      <c r="J11" s="175"/>
      <c r="K11" s="175"/>
      <c r="L11" s="175"/>
      <c r="M11" s="173"/>
    </row>
    <row r="12" spans="2:13" s="174" customFormat="1" ht="12.75">
      <c r="B12" s="173"/>
      <c r="C12" s="178" t="s">
        <v>6</v>
      </c>
      <c r="D12" s="177" t="s">
        <v>3</v>
      </c>
      <c r="E12" s="175"/>
      <c r="F12" s="175"/>
      <c r="G12" s="175"/>
      <c r="H12" s="175"/>
      <c r="I12" s="175"/>
      <c r="J12" s="175"/>
      <c r="K12" s="175"/>
      <c r="L12" s="175"/>
      <c r="M12" s="173"/>
    </row>
    <row r="13" spans="2:13" s="174" customFormat="1" ht="12.75">
      <c r="B13" s="173"/>
      <c r="C13" s="175"/>
      <c r="D13" s="175"/>
      <c r="E13" s="175"/>
      <c r="F13" s="175"/>
      <c r="G13" s="175"/>
      <c r="H13" s="175"/>
      <c r="I13" s="175"/>
      <c r="J13" s="175"/>
      <c r="K13" s="175"/>
      <c r="L13" s="175"/>
      <c r="M13" s="173"/>
    </row>
    <row r="14" spans="2:13" s="174" customFormat="1" ht="12.75">
      <c r="B14" s="173"/>
      <c r="C14" s="175" t="s">
        <v>215</v>
      </c>
      <c r="D14" s="175"/>
      <c r="E14" s="175"/>
      <c r="F14" s="175"/>
      <c r="G14" s="175"/>
      <c r="H14" s="175"/>
      <c r="I14" s="175"/>
      <c r="J14" s="175"/>
      <c r="K14" s="175"/>
      <c r="L14" s="175"/>
      <c r="M14" s="173"/>
    </row>
    <row r="15" spans="2:13" s="174" customFormat="1" ht="12.75">
      <c r="B15" s="173"/>
      <c r="C15" s="176" t="s">
        <v>6</v>
      </c>
      <c r="D15" s="177" t="s">
        <v>216</v>
      </c>
      <c r="E15" s="177"/>
      <c r="F15" s="177"/>
      <c r="G15" s="177"/>
      <c r="H15" s="177"/>
      <c r="I15" s="175"/>
      <c r="J15" s="175"/>
      <c r="K15" s="175"/>
      <c r="L15" s="175"/>
      <c r="M15" s="173"/>
    </row>
    <row r="16" spans="2:13" s="174" customFormat="1" ht="12.75">
      <c r="B16" s="173"/>
      <c r="C16" s="176"/>
      <c r="D16" s="177" t="s">
        <v>390</v>
      </c>
      <c r="E16" s="177"/>
      <c r="F16" s="177" t="s">
        <v>3</v>
      </c>
      <c r="G16" s="177"/>
      <c r="H16" s="177"/>
      <c r="I16" s="175"/>
      <c r="J16" s="175"/>
      <c r="K16" s="175"/>
      <c r="L16" s="175"/>
      <c r="M16" s="173"/>
    </row>
    <row r="17" spans="2:13" s="174" customFormat="1" ht="12.75">
      <c r="B17" s="173"/>
      <c r="C17" s="175"/>
      <c r="D17" s="175"/>
      <c r="E17" s="175"/>
      <c r="F17" s="175"/>
      <c r="G17" s="175"/>
      <c r="H17" s="175"/>
      <c r="I17" s="175"/>
      <c r="J17" s="175"/>
      <c r="K17" s="175"/>
      <c r="L17" s="175"/>
      <c r="M17" s="173"/>
    </row>
    <row r="18" spans="2:13" s="174" customFormat="1" ht="12.75">
      <c r="B18" s="173"/>
      <c r="C18" s="175" t="s">
        <v>219</v>
      </c>
      <c r="D18" s="175"/>
      <c r="E18" s="175"/>
      <c r="F18" s="175"/>
      <c r="G18" s="175"/>
      <c r="H18" s="175"/>
      <c r="I18" s="175"/>
      <c r="J18" s="175"/>
      <c r="K18" s="175"/>
      <c r="L18" s="175"/>
      <c r="M18" s="173"/>
    </row>
    <row r="19" spans="2:13" s="174" customFormat="1" ht="12.75">
      <c r="B19" s="173"/>
      <c r="C19" s="176" t="s">
        <v>6</v>
      </c>
      <c r="D19" s="177" t="s">
        <v>15</v>
      </c>
      <c r="E19" s="177"/>
      <c r="F19" s="177" t="s">
        <v>3</v>
      </c>
      <c r="G19" s="177"/>
      <c r="H19" s="177"/>
      <c r="I19" s="177"/>
      <c r="J19" s="177"/>
      <c r="K19" s="177"/>
      <c r="L19" s="177"/>
      <c r="M19" s="173"/>
    </row>
    <row r="20" spans="2:13" s="174" customFormat="1" ht="12.75">
      <c r="B20" s="173"/>
      <c r="C20" s="176" t="s">
        <v>6</v>
      </c>
      <c r="D20" s="177" t="s">
        <v>19</v>
      </c>
      <c r="E20" s="177"/>
      <c r="F20" s="177" t="s">
        <v>220</v>
      </c>
      <c r="G20" s="177"/>
      <c r="H20" s="177"/>
      <c r="I20" s="177"/>
      <c r="J20" s="177"/>
      <c r="K20" s="177"/>
      <c r="L20" s="177"/>
      <c r="M20" s="173"/>
    </row>
    <row r="21" spans="2:13" s="174" customFormat="1" ht="12.75">
      <c r="B21" s="173"/>
      <c r="C21" s="176"/>
      <c r="D21" s="177"/>
      <c r="E21" s="177"/>
      <c r="F21" s="177" t="s">
        <v>221</v>
      </c>
      <c r="G21" s="177"/>
      <c r="H21" s="177"/>
      <c r="I21" s="177"/>
      <c r="J21" s="177"/>
      <c r="K21" s="177"/>
      <c r="L21" s="177"/>
      <c r="M21" s="173"/>
    </row>
    <row r="22" spans="2:13" s="174" customFormat="1" ht="12.75">
      <c r="B22" s="173"/>
      <c r="C22" s="176"/>
      <c r="D22" s="177"/>
      <c r="E22" s="177"/>
      <c r="F22" s="177" t="s">
        <v>222</v>
      </c>
      <c r="G22" s="177"/>
      <c r="H22" s="177"/>
      <c r="I22" s="177"/>
      <c r="J22" s="177"/>
      <c r="K22" s="177"/>
      <c r="L22" s="177"/>
      <c r="M22" s="173"/>
    </row>
    <row r="23" spans="2:13" s="174" customFormat="1" ht="12.75">
      <c r="B23" s="173"/>
      <c r="C23" s="176" t="s">
        <v>6</v>
      </c>
      <c r="D23" s="177" t="s">
        <v>22</v>
      </c>
      <c r="E23" s="177"/>
      <c r="F23" s="177" t="s">
        <v>301</v>
      </c>
      <c r="G23" s="177"/>
      <c r="H23" s="177"/>
      <c r="I23" s="177"/>
      <c r="J23" s="177"/>
      <c r="K23" s="177"/>
      <c r="L23" s="177"/>
      <c r="M23" s="173"/>
    </row>
    <row r="24" spans="2:13" s="174" customFormat="1" ht="12.75">
      <c r="B24" s="173"/>
      <c r="C24" s="177"/>
      <c r="D24" s="177"/>
      <c r="E24" s="177"/>
      <c r="F24" s="177" t="s">
        <v>284</v>
      </c>
      <c r="G24" s="177"/>
      <c r="H24" s="177"/>
      <c r="I24" s="177"/>
      <c r="J24" s="177"/>
      <c r="K24" s="177"/>
      <c r="L24" s="177"/>
      <c r="M24" s="173"/>
    </row>
    <row r="25" spans="2:13" s="174" customFormat="1" ht="12.75">
      <c r="B25" s="173"/>
      <c r="C25" s="177"/>
      <c r="D25" s="177"/>
      <c r="E25" s="177"/>
      <c r="F25" s="177" t="s">
        <v>27</v>
      </c>
      <c r="G25" s="177"/>
      <c r="H25" s="177"/>
      <c r="I25" s="177"/>
      <c r="J25" s="177"/>
      <c r="K25" s="177"/>
      <c r="L25" s="177"/>
      <c r="M25" s="173"/>
    </row>
    <row r="26" spans="2:13" s="174" customFormat="1" ht="12.75">
      <c r="B26" s="173"/>
      <c r="C26" s="173"/>
      <c r="D26" s="173"/>
      <c r="E26" s="173"/>
      <c r="F26" s="173"/>
      <c r="G26" s="173"/>
      <c r="H26" s="173"/>
      <c r="I26" s="173"/>
      <c r="J26" s="173"/>
      <c r="K26" s="173"/>
      <c r="L26" s="173"/>
      <c r="M26" s="173"/>
    </row>
    <row r="27" spans="2:13" ht="14.25">
      <c r="B27" s="172" t="s">
        <v>223</v>
      </c>
      <c r="C27" s="167"/>
      <c r="D27" s="172"/>
      <c r="E27" s="172"/>
      <c r="F27" s="172"/>
      <c r="G27" s="172"/>
      <c r="H27" s="172"/>
      <c r="I27" s="172"/>
      <c r="J27" s="172"/>
      <c r="K27" s="172"/>
      <c r="L27" s="167"/>
      <c r="M27" s="167"/>
    </row>
    <row r="28" spans="2:13" s="174" customFormat="1" ht="12.75">
      <c r="B28" s="173"/>
      <c r="C28" s="176" t="s">
        <v>6</v>
      </c>
      <c r="D28" s="177" t="s">
        <v>3</v>
      </c>
      <c r="E28" s="173"/>
      <c r="F28" s="173"/>
      <c r="G28" s="173"/>
      <c r="H28" s="173"/>
      <c r="I28" s="173"/>
      <c r="J28" s="173"/>
      <c r="K28" s="173"/>
      <c r="L28" s="173"/>
      <c r="M28" s="173"/>
    </row>
    <row r="29" spans="2:13" s="174" customFormat="1" ht="12.75">
      <c r="B29" s="173"/>
      <c r="C29" s="352"/>
      <c r="D29" s="352"/>
      <c r="E29" s="352"/>
      <c r="F29" s="352"/>
      <c r="G29" s="352"/>
      <c r="H29" s="352"/>
      <c r="I29" s="352"/>
      <c r="J29" s="352"/>
      <c r="K29" s="352"/>
      <c r="L29" s="173"/>
      <c r="M29" s="173"/>
    </row>
    <row r="30" spans="2:13" s="174" customFormat="1" ht="12.75">
      <c r="B30" s="173"/>
      <c r="C30" s="173"/>
      <c r="D30" s="173"/>
      <c r="E30" s="173"/>
      <c r="F30" s="173"/>
      <c r="G30" s="173"/>
      <c r="H30" s="173"/>
      <c r="I30" s="173"/>
      <c r="J30" s="173"/>
      <c r="K30" s="173"/>
      <c r="L30" s="173"/>
      <c r="M30" s="173"/>
    </row>
    <row r="31" spans="2:13" ht="14.25">
      <c r="B31" s="172" t="s">
        <v>224</v>
      </c>
      <c r="C31" s="167"/>
      <c r="D31" s="172"/>
      <c r="E31" s="172"/>
      <c r="F31" s="172"/>
      <c r="G31" s="172"/>
      <c r="H31" s="172"/>
      <c r="I31" s="172"/>
      <c r="J31" s="172"/>
      <c r="K31" s="172"/>
      <c r="L31" s="167"/>
      <c r="M31" s="167"/>
    </row>
    <row r="32" spans="2:13" s="174" customFormat="1" ht="12.75">
      <c r="B32" s="173"/>
      <c r="C32" s="179"/>
      <c r="D32" s="179"/>
      <c r="E32" s="179"/>
      <c r="F32" s="179"/>
      <c r="G32" s="179"/>
      <c r="H32" s="179"/>
      <c r="I32" s="179"/>
      <c r="J32" s="179"/>
      <c r="K32" s="179"/>
      <c r="L32" s="173"/>
      <c r="M32" s="173"/>
    </row>
    <row r="33" spans="2:13" s="174" customFormat="1" ht="12.75">
      <c r="B33" s="175"/>
      <c r="C33" s="353" t="s">
        <v>285</v>
      </c>
      <c r="D33" s="353"/>
      <c r="E33" s="353"/>
      <c r="F33" s="353"/>
      <c r="G33" s="353"/>
      <c r="H33" s="353"/>
      <c r="I33" s="353"/>
      <c r="J33" s="353"/>
      <c r="K33" s="353"/>
      <c r="L33" s="177"/>
      <c r="M33" s="173"/>
    </row>
    <row r="34" spans="2:13" s="174" customFormat="1" ht="12.75">
      <c r="B34" s="175"/>
      <c r="C34" s="177" t="s">
        <v>302</v>
      </c>
      <c r="D34" s="177"/>
      <c r="E34" s="177"/>
      <c r="F34" s="177"/>
      <c r="G34" s="177"/>
      <c r="H34" s="177"/>
      <c r="I34" s="177"/>
      <c r="J34" s="177"/>
      <c r="K34" s="177"/>
      <c r="L34" s="177"/>
      <c r="M34" s="173"/>
    </row>
    <row r="35" spans="2:13" s="174" customFormat="1" ht="12.75">
      <c r="B35" s="173"/>
      <c r="C35" s="173"/>
      <c r="D35" s="173"/>
      <c r="E35" s="173"/>
      <c r="F35" s="173"/>
      <c r="G35" s="173"/>
      <c r="H35" s="173"/>
      <c r="I35" s="173"/>
      <c r="J35" s="173"/>
      <c r="K35" s="173"/>
      <c r="L35" s="173"/>
      <c r="M35" s="173"/>
    </row>
    <row r="36" spans="2:13" ht="24.75" customHeight="1">
      <c r="B36" s="180" t="s">
        <v>226</v>
      </c>
      <c r="C36" s="167"/>
      <c r="D36" s="180"/>
      <c r="E36" s="180"/>
      <c r="F36" s="180"/>
      <c r="G36" s="180"/>
      <c r="H36" s="180"/>
      <c r="I36" s="180"/>
      <c r="J36" s="180"/>
      <c r="K36" s="180"/>
      <c r="L36" s="167"/>
      <c r="M36" s="167"/>
    </row>
    <row r="37" spans="2:13" s="182" customFormat="1" ht="16.5" customHeight="1">
      <c r="B37" s="181"/>
      <c r="C37" s="354" t="s">
        <v>227</v>
      </c>
      <c r="D37" s="354"/>
      <c r="E37" s="354"/>
      <c r="F37" s="354"/>
      <c r="G37" s="354"/>
      <c r="H37" s="354"/>
      <c r="I37" s="354"/>
      <c r="J37" s="354"/>
      <c r="K37" s="354"/>
      <c r="L37" s="181"/>
      <c r="M37" s="181"/>
    </row>
    <row r="38" spans="2:13" s="174" customFormat="1" ht="14.25" customHeight="1">
      <c r="B38" s="175"/>
      <c r="C38" s="183" t="s">
        <v>391</v>
      </c>
      <c r="D38" s="184"/>
      <c r="E38" s="184"/>
      <c r="F38" s="184"/>
      <c r="G38" s="184"/>
      <c r="H38" s="184"/>
      <c r="I38" s="184"/>
      <c r="J38" s="184"/>
      <c r="K38" s="184"/>
      <c r="L38" s="175"/>
      <c r="M38" s="175"/>
    </row>
    <row r="39" spans="2:13" s="174" customFormat="1" ht="15" customHeight="1">
      <c r="B39" s="175"/>
      <c r="C39" s="185" t="s">
        <v>392</v>
      </c>
      <c r="D39" s="177"/>
      <c r="E39" s="177"/>
      <c r="F39" s="177"/>
      <c r="G39" s="177"/>
      <c r="H39" s="177"/>
      <c r="I39" s="177"/>
      <c r="J39" s="177"/>
      <c r="K39" s="177"/>
      <c r="L39" s="177"/>
      <c r="M39" s="175"/>
    </row>
    <row r="40" spans="2:13" s="174" customFormat="1" ht="12.75">
      <c r="B40" s="175"/>
      <c r="C40" s="353" t="s">
        <v>393</v>
      </c>
      <c r="D40" s="353"/>
      <c r="E40" s="353"/>
      <c r="F40" s="353"/>
      <c r="G40" s="353"/>
      <c r="H40" s="353"/>
      <c r="I40" s="353"/>
      <c r="J40" s="353"/>
      <c r="K40" s="353"/>
      <c r="L40" s="353"/>
      <c r="M40" s="175"/>
    </row>
    <row r="41" spans="2:13" s="174" customFormat="1" ht="12.75">
      <c r="B41" s="173"/>
      <c r="C41" s="186"/>
      <c r="D41" s="173"/>
      <c r="E41" s="173"/>
      <c r="F41" s="173"/>
      <c r="G41" s="173"/>
      <c r="H41" s="173"/>
      <c r="I41" s="173"/>
      <c r="J41" s="173"/>
      <c r="K41" s="173"/>
      <c r="L41" s="173"/>
      <c r="M41" s="173"/>
    </row>
    <row r="42" spans="2:13" ht="14.25">
      <c r="B42" s="172" t="s">
        <v>236</v>
      </c>
      <c r="C42" s="167"/>
      <c r="D42" s="172"/>
      <c r="E42" s="172"/>
      <c r="F42" s="172"/>
      <c r="G42" s="172"/>
      <c r="H42" s="172"/>
      <c r="I42" s="172"/>
      <c r="J42" s="172"/>
      <c r="K42" s="172"/>
      <c r="L42" s="167"/>
      <c r="M42" s="167"/>
    </row>
    <row r="43" spans="2:13" s="174" customFormat="1" ht="12.75">
      <c r="B43" s="173"/>
      <c r="C43" s="173"/>
      <c r="D43" s="173"/>
      <c r="E43" s="173"/>
      <c r="F43" s="173"/>
      <c r="G43" s="173"/>
      <c r="H43" s="173"/>
      <c r="I43" s="173"/>
      <c r="J43" s="173"/>
      <c r="K43" s="173"/>
      <c r="L43" s="173"/>
      <c r="M43" s="173"/>
    </row>
    <row r="44" spans="2:13" s="174" customFormat="1" ht="12.75">
      <c r="B44" s="173"/>
      <c r="C44" s="173" t="s">
        <v>149</v>
      </c>
      <c r="D44" s="173"/>
      <c r="E44" s="173"/>
      <c r="F44" s="173"/>
      <c r="G44" s="173"/>
      <c r="H44" s="173"/>
      <c r="I44" s="173"/>
      <c r="J44" s="173"/>
      <c r="K44" s="173"/>
      <c r="L44" s="173"/>
      <c r="M44" s="173"/>
    </row>
    <row r="45" spans="2:13" s="174" customFormat="1" ht="12.75">
      <c r="B45" s="173"/>
      <c r="C45" s="173"/>
      <c r="D45" s="173"/>
      <c r="E45" s="173"/>
      <c r="F45" s="173"/>
      <c r="G45" s="173"/>
      <c r="H45" s="173"/>
      <c r="I45" s="173"/>
      <c r="J45" s="173"/>
      <c r="K45" s="173"/>
      <c r="L45" s="173"/>
      <c r="M45" s="173"/>
    </row>
    <row r="46" spans="2:13" s="174" customFormat="1" ht="12.75">
      <c r="B46" s="173"/>
      <c r="C46" s="355" t="s">
        <v>151</v>
      </c>
      <c r="D46" s="355"/>
      <c r="E46" s="355" t="s">
        <v>152</v>
      </c>
      <c r="F46" s="355"/>
      <c r="G46" s="355" t="s">
        <v>153</v>
      </c>
      <c r="H46" s="355"/>
      <c r="I46" s="355" t="s">
        <v>154</v>
      </c>
      <c r="J46" s="355"/>
      <c r="K46" s="355" t="s">
        <v>155</v>
      </c>
      <c r="L46" s="355"/>
      <c r="M46" s="173"/>
    </row>
    <row r="47" spans="2:13" s="174" customFormat="1" ht="12.75">
      <c r="B47" s="173"/>
      <c r="C47" s="356" t="s">
        <v>156</v>
      </c>
      <c r="D47" s="356"/>
      <c r="E47" s="258">
        <v>162127351</v>
      </c>
      <c r="F47" s="258"/>
      <c r="G47" s="258"/>
      <c r="H47" s="258"/>
      <c r="I47" s="258"/>
      <c r="J47" s="258"/>
      <c r="K47" s="258">
        <f>E47+G47-I47</f>
        <v>162127351</v>
      </c>
      <c r="L47" s="258"/>
      <c r="M47" s="173"/>
    </row>
    <row r="48" spans="2:13" s="174" customFormat="1" ht="12.75">
      <c r="B48" s="173"/>
      <c r="C48" s="356" t="s">
        <v>157</v>
      </c>
      <c r="D48" s="356"/>
      <c r="E48" s="258">
        <v>129231287</v>
      </c>
      <c r="F48" s="258"/>
      <c r="G48" s="258">
        <v>2586057</v>
      </c>
      <c r="H48" s="258"/>
      <c r="I48" s="258">
        <v>7993912</v>
      </c>
      <c r="J48" s="258"/>
      <c r="K48" s="258">
        <f>E48+G48-I48</f>
        <v>123823432</v>
      </c>
      <c r="L48" s="258"/>
      <c r="M48" s="173"/>
    </row>
    <row r="49" spans="2:13" s="174" customFormat="1" ht="12.75">
      <c r="B49" s="173"/>
      <c r="C49" s="356"/>
      <c r="D49" s="356"/>
      <c r="E49" s="258"/>
      <c r="F49" s="258"/>
      <c r="G49" s="258"/>
      <c r="H49" s="258"/>
      <c r="I49" s="258"/>
      <c r="J49" s="258"/>
      <c r="K49" s="258"/>
      <c r="L49" s="258"/>
      <c r="M49" s="173"/>
    </row>
    <row r="50" spans="2:13" s="174" customFormat="1" ht="12.75">
      <c r="B50" s="173"/>
      <c r="C50" s="356"/>
      <c r="D50" s="356"/>
      <c r="E50" s="258"/>
      <c r="F50" s="258"/>
      <c r="G50" s="258"/>
      <c r="H50" s="258"/>
      <c r="I50" s="258"/>
      <c r="J50" s="258"/>
      <c r="K50" s="258"/>
      <c r="L50" s="258"/>
      <c r="M50" s="173"/>
    </row>
    <row r="51" spans="2:13" s="174" customFormat="1" ht="12.75">
      <c r="B51" s="173"/>
      <c r="C51" s="355" t="s">
        <v>158</v>
      </c>
      <c r="D51" s="355"/>
      <c r="E51" s="258">
        <f>SUM(E47:F50)</f>
        <v>291358638</v>
      </c>
      <c r="F51" s="258"/>
      <c r="G51" s="258">
        <f>SUM(G47:H50)</f>
        <v>2586057</v>
      </c>
      <c r="H51" s="258"/>
      <c r="I51" s="258">
        <f>SUM(I47:J50)</f>
        <v>7993912</v>
      </c>
      <c r="J51" s="258"/>
      <c r="K51" s="258">
        <f>SUM(K47:L50)</f>
        <v>285950783</v>
      </c>
      <c r="L51" s="258"/>
      <c r="M51" s="173"/>
    </row>
    <row r="52" spans="2:13" s="174" customFormat="1" ht="12.75">
      <c r="B52" s="173"/>
      <c r="C52" s="173"/>
      <c r="D52" s="173"/>
      <c r="E52" s="173"/>
      <c r="F52" s="173"/>
      <c r="G52" s="173"/>
      <c r="H52" s="173"/>
      <c r="I52" s="173"/>
      <c r="J52" s="173"/>
      <c r="K52" s="173"/>
      <c r="L52" s="173"/>
      <c r="M52" s="173"/>
    </row>
    <row r="53" spans="2:13" ht="14.25" customHeight="1">
      <c r="B53" s="187" t="s">
        <v>316</v>
      </c>
      <c r="C53" s="167"/>
      <c r="D53" s="187"/>
      <c r="E53" s="187"/>
      <c r="F53" s="187"/>
      <c r="G53" s="187"/>
      <c r="H53" s="187"/>
      <c r="I53" s="187"/>
      <c r="J53" s="187"/>
      <c r="K53" s="187"/>
      <c r="L53" s="167"/>
      <c r="M53" s="167"/>
    </row>
    <row r="54" spans="2:13" ht="15.75" customHeight="1">
      <c r="B54" s="188"/>
      <c r="C54" s="167"/>
      <c r="D54" s="187"/>
      <c r="E54" s="187"/>
      <c r="F54" s="187"/>
      <c r="G54" s="187"/>
      <c r="H54" s="187"/>
      <c r="I54" s="187"/>
      <c r="J54" s="187"/>
      <c r="K54" s="187"/>
      <c r="L54" s="167"/>
      <c r="M54" s="167"/>
    </row>
    <row r="55" spans="2:13" s="174" customFormat="1" ht="12.75">
      <c r="B55" s="173"/>
      <c r="C55" s="135"/>
      <c r="D55" s="177"/>
      <c r="E55" s="189"/>
      <c r="F55" s="190"/>
      <c r="G55" s="190"/>
      <c r="H55" s="190"/>
      <c r="I55" s="190"/>
      <c r="J55" s="190"/>
      <c r="K55" s="190"/>
      <c r="L55" s="173"/>
      <c r="M55" s="173"/>
    </row>
    <row r="56" spans="2:13" s="174" customFormat="1" ht="12.75" hidden="1">
      <c r="B56" s="191" t="s">
        <v>240</v>
      </c>
      <c r="C56" s="190" t="s">
        <v>241</v>
      </c>
      <c r="D56" s="190"/>
      <c r="E56" s="190"/>
      <c r="F56" s="190"/>
      <c r="G56" s="190"/>
      <c r="H56" s="190"/>
      <c r="I56" s="190"/>
      <c r="J56" s="190"/>
      <c r="K56" s="190"/>
      <c r="L56" s="173"/>
      <c r="M56" s="173"/>
    </row>
    <row r="57" spans="2:13" s="174" customFormat="1" ht="12.75" hidden="1">
      <c r="B57" s="173"/>
      <c r="C57" s="192" t="s">
        <v>242</v>
      </c>
      <c r="D57" s="192"/>
      <c r="E57" s="192"/>
      <c r="F57" s="192"/>
      <c r="G57" s="192"/>
      <c r="H57" s="192"/>
      <c r="I57" s="192"/>
      <c r="J57" s="192"/>
      <c r="K57" s="192"/>
      <c r="L57" s="173"/>
      <c r="M57" s="173"/>
    </row>
    <row r="58" spans="2:13" s="174" customFormat="1" ht="12.75">
      <c r="B58" s="173"/>
      <c r="C58" s="192"/>
      <c r="D58" s="192"/>
      <c r="E58" s="192"/>
      <c r="F58" s="192"/>
      <c r="G58" s="192"/>
      <c r="H58" s="192"/>
      <c r="I58" s="192"/>
      <c r="J58" s="192"/>
      <c r="K58" s="192"/>
      <c r="L58" s="173"/>
      <c r="M58" s="173"/>
    </row>
    <row r="59" spans="2:13" s="174" customFormat="1" ht="12.75">
      <c r="B59" s="173"/>
      <c r="C59" s="192"/>
      <c r="D59" s="192"/>
      <c r="E59" s="192"/>
      <c r="F59" s="192"/>
      <c r="G59" s="192"/>
      <c r="H59" s="192"/>
      <c r="I59" s="192"/>
      <c r="J59" s="192"/>
      <c r="K59" s="192"/>
      <c r="L59" s="173"/>
      <c r="M59" s="173"/>
    </row>
    <row r="60" spans="2:13" s="174" customFormat="1" ht="12.75">
      <c r="B60" s="173"/>
      <c r="C60" s="192"/>
      <c r="D60" s="192"/>
      <c r="E60" s="192"/>
      <c r="F60" s="192"/>
      <c r="G60" s="192"/>
      <c r="H60" s="192"/>
      <c r="I60" s="192"/>
      <c r="J60" s="192"/>
      <c r="K60" s="192"/>
      <c r="L60" s="173"/>
      <c r="M60" s="173"/>
    </row>
    <row r="61" spans="2:13" s="174" customFormat="1" ht="12.75">
      <c r="B61" s="173"/>
      <c r="C61" s="192"/>
      <c r="D61" s="192"/>
      <c r="E61" s="192"/>
      <c r="F61" s="192"/>
      <c r="G61" s="192"/>
      <c r="H61" s="192"/>
      <c r="I61" s="192"/>
      <c r="J61" s="192"/>
      <c r="K61" s="192"/>
      <c r="L61" s="173"/>
      <c r="M61" s="173"/>
    </row>
    <row r="62" spans="2:13" s="174" customFormat="1" ht="12.75">
      <c r="B62" s="173"/>
      <c r="C62" s="192"/>
      <c r="D62" s="192"/>
      <c r="E62" s="192"/>
      <c r="F62" s="192"/>
      <c r="G62" s="192"/>
      <c r="H62" s="192"/>
      <c r="I62" s="192"/>
      <c r="J62" s="192"/>
      <c r="K62" s="192"/>
      <c r="L62" s="173"/>
    </row>
    <row r="63" spans="2:13" s="174" customFormat="1" ht="12.75">
      <c r="C63" s="193"/>
      <c r="D63" s="193"/>
      <c r="E63" s="193"/>
      <c r="F63" s="193"/>
      <c r="G63" s="193"/>
      <c r="H63" s="193"/>
      <c r="I63" s="193"/>
      <c r="J63" s="193"/>
      <c r="K63" s="193"/>
    </row>
    <row r="64" spans="2:13" s="174" customFormat="1" ht="12.75">
      <c r="C64" s="193"/>
      <c r="D64" s="193"/>
      <c r="E64" s="193"/>
      <c r="F64" s="193"/>
      <c r="G64" s="193"/>
      <c r="H64" s="193"/>
      <c r="I64" s="193"/>
      <c r="J64" s="193"/>
      <c r="K64" s="193"/>
    </row>
    <row r="65" spans="2:13" s="174" customFormat="1" ht="12.75"/>
    <row r="66" spans="2:13" ht="14.25">
      <c r="B66" s="194" t="s">
        <v>243</v>
      </c>
      <c r="D66" s="194"/>
      <c r="E66" s="194"/>
      <c r="F66" s="194"/>
      <c r="G66" s="194"/>
      <c r="H66" s="194"/>
      <c r="I66" s="194"/>
      <c r="J66" s="194"/>
      <c r="K66" s="194"/>
    </row>
    <row r="67" spans="2:13" s="174" customFormat="1" ht="7.5" customHeight="1"/>
    <row r="68" spans="2:13" s="174" customFormat="1" ht="3" customHeight="1"/>
    <row r="69" spans="2:13" s="174" customFormat="1" ht="12.75">
      <c r="C69" s="174" t="s">
        <v>244</v>
      </c>
    </row>
    <row r="70" spans="2:13" s="174" customFormat="1" ht="13.5" customHeight="1">
      <c r="D70" s="174" t="s">
        <v>162</v>
      </c>
      <c r="G70" s="357">
        <v>0</v>
      </c>
      <c r="H70" s="357"/>
      <c r="I70" s="174" t="s">
        <v>163</v>
      </c>
    </row>
    <row r="71" spans="2:13" s="174" customFormat="1" ht="14.25" customHeight="1" thickBot="1">
      <c r="D71" s="174" t="s">
        <v>164</v>
      </c>
      <c r="G71" s="358">
        <v>0</v>
      </c>
      <c r="H71" s="358"/>
      <c r="I71" s="174" t="s">
        <v>163</v>
      </c>
    </row>
    <row r="72" spans="2:13" s="174" customFormat="1" ht="13.5" customHeight="1">
      <c r="D72" s="195"/>
      <c r="E72" s="195" t="s">
        <v>165</v>
      </c>
      <c r="F72" s="195"/>
      <c r="G72" s="359">
        <f>SUM(G70:H71)</f>
        <v>0</v>
      </c>
      <c r="H72" s="359"/>
      <c r="I72" s="174" t="s">
        <v>163</v>
      </c>
    </row>
    <row r="73" spans="2:13" s="174" customFormat="1" ht="6.75" customHeight="1"/>
    <row r="74" spans="2:13" s="174" customFormat="1" ht="6" customHeight="1"/>
    <row r="75" spans="2:13" s="174" customFormat="1" ht="12.75">
      <c r="C75" s="174" t="s">
        <v>245</v>
      </c>
      <c r="L75" s="360" t="s">
        <v>3</v>
      </c>
      <c r="M75" s="360"/>
    </row>
    <row r="76" spans="2:13" s="174" customFormat="1" ht="12.75">
      <c r="D76" s="174" t="s">
        <v>167</v>
      </c>
      <c r="G76" s="196"/>
      <c r="H76" s="196"/>
      <c r="I76" s="357">
        <v>0</v>
      </c>
      <c r="J76" s="357"/>
      <c r="K76" s="174" t="s">
        <v>163</v>
      </c>
    </row>
    <row r="77" spans="2:13" s="174" customFormat="1" thickBot="1">
      <c r="D77" s="361" t="s">
        <v>246</v>
      </c>
      <c r="E77" s="361"/>
      <c r="F77" s="361"/>
      <c r="G77" s="361"/>
      <c r="H77" s="361"/>
      <c r="I77" s="358">
        <v>0</v>
      </c>
      <c r="J77" s="358"/>
      <c r="K77" s="174" t="s">
        <v>163</v>
      </c>
    </row>
    <row r="78" spans="2:13" s="174" customFormat="1" ht="12.75">
      <c r="D78" s="195"/>
      <c r="E78" s="195" t="s">
        <v>165</v>
      </c>
      <c r="F78" s="195"/>
      <c r="G78" s="195"/>
      <c r="H78" s="197"/>
      <c r="I78" s="359">
        <f>SUM(I76:J77)</f>
        <v>0</v>
      </c>
      <c r="J78" s="359"/>
      <c r="K78" s="174" t="s">
        <v>163</v>
      </c>
    </row>
    <row r="79" spans="2:13" s="174" customFormat="1" ht="6" customHeight="1"/>
    <row r="80" spans="2:13" s="174" customFormat="1" ht="12.75"/>
    <row r="81" spans="2:11" s="174" customFormat="1" ht="12.75"/>
    <row r="82" spans="2:11" s="174" customFormat="1" ht="12.75"/>
    <row r="83" spans="2:11" ht="14.25">
      <c r="B83" s="194" t="s">
        <v>247</v>
      </c>
      <c r="D83" s="194"/>
      <c r="E83" s="194"/>
      <c r="F83" s="194"/>
      <c r="G83" s="194"/>
      <c r="H83" s="194"/>
      <c r="I83" s="194"/>
      <c r="J83" s="194"/>
      <c r="K83" s="194"/>
    </row>
    <row r="84" spans="2:11">
      <c r="C84" s="198" t="s">
        <v>248</v>
      </c>
    </row>
    <row r="85" spans="2:11" s="174" customFormat="1" ht="7.5" customHeight="1"/>
    <row r="86" spans="2:11" s="174" customFormat="1" ht="12.75">
      <c r="C86" s="174" t="s">
        <v>249</v>
      </c>
    </row>
    <row r="87" spans="2:11" s="174" customFormat="1" ht="12.75">
      <c r="J87" s="196" t="s">
        <v>170</v>
      </c>
    </row>
    <row r="88" spans="2:11" s="174" customFormat="1" ht="12.75">
      <c r="C88" s="362"/>
      <c r="D88" s="362"/>
      <c r="E88" s="362" t="s">
        <v>171</v>
      </c>
      <c r="F88" s="362"/>
      <c r="G88" s="362" t="s">
        <v>172</v>
      </c>
      <c r="H88" s="362"/>
      <c r="I88" s="362" t="s">
        <v>155</v>
      </c>
      <c r="J88" s="362"/>
    </row>
    <row r="89" spans="2:11" s="174" customFormat="1" ht="12.75">
      <c r="C89" s="363" t="s">
        <v>173</v>
      </c>
      <c r="D89" s="363"/>
      <c r="E89" s="318">
        <v>228311431</v>
      </c>
      <c r="F89" s="318"/>
      <c r="G89" s="318">
        <v>104487999</v>
      </c>
      <c r="H89" s="318"/>
      <c r="I89" s="318">
        <f>E89-G89</f>
        <v>123823432</v>
      </c>
      <c r="J89" s="318"/>
    </row>
    <row r="90" spans="2:11" s="174" customFormat="1" ht="12.75">
      <c r="C90" s="363" t="s">
        <v>175</v>
      </c>
      <c r="D90" s="363"/>
      <c r="E90" s="258">
        <v>35648733</v>
      </c>
      <c r="F90" s="258"/>
      <c r="G90" s="318">
        <v>25185924</v>
      </c>
      <c r="H90" s="318"/>
      <c r="I90" s="318">
        <f>E90-G90</f>
        <v>10462809</v>
      </c>
      <c r="J90" s="318"/>
    </row>
    <row r="91" spans="2:11" s="174" customFormat="1" ht="12.75">
      <c r="C91" s="363" t="s">
        <v>176</v>
      </c>
      <c r="D91" s="363"/>
      <c r="E91" s="258">
        <v>4277254</v>
      </c>
      <c r="F91" s="258"/>
      <c r="G91" s="318">
        <v>3420861</v>
      </c>
      <c r="H91" s="318"/>
      <c r="I91" s="318">
        <f>E91-G91</f>
        <v>856393</v>
      </c>
      <c r="J91" s="318"/>
    </row>
    <row r="92" spans="2:11" s="174" customFormat="1" ht="12.75">
      <c r="C92" s="363" t="s">
        <v>252</v>
      </c>
      <c r="D92" s="363"/>
      <c r="E92" s="258">
        <v>1119430</v>
      </c>
      <c r="F92" s="258"/>
      <c r="G92" s="318">
        <v>932860</v>
      </c>
      <c r="H92" s="318"/>
      <c r="I92" s="318">
        <f>E92-G92</f>
        <v>186570</v>
      </c>
      <c r="J92" s="318"/>
    </row>
    <row r="93" spans="2:11" s="174" customFormat="1" ht="12.75">
      <c r="C93" s="363" t="s">
        <v>178</v>
      </c>
      <c r="D93" s="363"/>
      <c r="E93" s="318">
        <v>28175869</v>
      </c>
      <c r="F93" s="318"/>
      <c r="G93" s="318">
        <v>23911621</v>
      </c>
      <c r="H93" s="318"/>
      <c r="I93" s="318">
        <f>E93-G93</f>
        <v>4264248</v>
      </c>
      <c r="J93" s="318"/>
    </row>
    <row r="94" spans="2:11" s="174" customFormat="1" ht="12.75">
      <c r="C94" s="369"/>
      <c r="D94" s="370"/>
      <c r="E94" s="318"/>
      <c r="F94" s="318"/>
      <c r="G94" s="318"/>
      <c r="H94" s="318"/>
      <c r="I94" s="318"/>
      <c r="J94" s="318"/>
    </row>
    <row r="95" spans="2:11" s="174" customFormat="1" ht="12.75">
      <c r="C95" s="362" t="s">
        <v>158</v>
      </c>
      <c r="D95" s="362"/>
      <c r="E95" s="318">
        <f>SUM(E89:F94)</f>
        <v>297532717</v>
      </c>
      <c r="F95" s="318"/>
      <c r="G95" s="318">
        <f>SUM(G89:H94)</f>
        <v>157939265</v>
      </c>
      <c r="H95" s="318"/>
      <c r="I95" s="318">
        <f>SUM(I89:J94)</f>
        <v>139593452</v>
      </c>
      <c r="J95" s="318"/>
    </row>
    <row r="96" spans="2:11" s="174" customFormat="1" ht="13.5" customHeight="1"/>
    <row r="97" spans="2:13" s="174" customFormat="1" ht="13.5" customHeight="1"/>
    <row r="98" spans="2:13" ht="17.25" customHeight="1">
      <c r="B98" s="194" t="s">
        <v>253</v>
      </c>
      <c r="D98" s="194"/>
      <c r="E98" s="194"/>
      <c r="F98" s="194"/>
      <c r="G98" s="194"/>
      <c r="H98" s="194"/>
      <c r="I98" s="194"/>
      <c r="J98" s="194"/>
      <c r="K98" s="194"/>
    </row>
    <row r="99" spans="2:13">
      <c r="C99" s="198" t="s">
        <v>248</v>
      </c>
    </row>
    <row r="100" spans="2:13" s="174" customFormat="1" ht="6.75" customHeight="1"/>
    <row r="101" spans="2:13" s="174" customFormat="1" ht="12.75">
      <c r="C101" s="174" t="s">
        <v>254</v>
      </c>
    </row>
    <row r="102" spans="2:13" s="174" customFormat="1" ht="12.75">
      <c r="K102" s="196" t="s">
        <v>170</v>
      </c>
    </row>
    <row r="103" spans="2:13" s="174" customFormat="1" ht="12.75">
      <c r="C103" s="364"/>
      <c r="D103" s="365"/>
      <c r="E103" s="364" t="s">
        <v>255</v>
      </c>
      <c r="F103" s="365"/>
      <c r="G103" s="364" t="s">
        <v>256</v>
      </c>
      <c r="H103" s="366"/>
      <c r="I103" s="365"/>
      <c r="J103" s="364" t="s">
        <v>257</v>
      </c>
      <c r="K103" s="365"/>
    </row>
    <row r="104" spans="2:13" s="174" customFormat="1" ht="12.75">
      <c r="C104" s="367"/>
      <c r="D104" s="368"/>
      <c r="E104" s="364"/>
      <c r="F104" s="365"/>
      <c r="G104" s="364"/>
      <c r="H104" s="366"/>
      <c r="I104" s="365"/>
      <c r="J104" s="364"/>
      <c r="K104" s="365"/>
      <c r="L104" s="371" t="s">
        <v>258</v>
      </c>
      <c r="M104" s="371"/>
    </row>
    <row r="105" spans="2:13" s="174" customFormat="1" ht="12.75">
      <c r="C105" s="367"/>
      <c r="D105" s="368"/>
      <c r="E105" s="364"/>
      <c r="F105" s="365"/>
      <c r="G105" s="364"/>
      <c r="H105" s="366"/>
      <c r="I105" s="365"/>
      <c r="J105" s="364"/>
      <c r="K105" s="365"/>
    </row>
    <row r="106" spans="2:13" s="174" customFormat="1" ht="12.75">
      <c r="C106" s="367"/>
      <c r="D106" s="368"/>
      <c r="E106" s="364"/>
      <c r="F106" s="365"/>
      <c r="G106" s="364"/>
      <c r="H106" s="366"/>
      <c r="I106" s="365"/>
      <c r="J106" s="364"/>
      <c r="K106" s="365"/>
    </row>
    <row r="107" spans="2:13" s="174" customFormat="1" ht="12.75">
      <c r="C107" s="364" t="s">
        <v>259</v>
      </c>
      <c r="D107" s="365"/>
      <c r="E107" s="364"/>
      <c r="F107" s="365"/>
      <c r="G107" s="364"/>
      <c r="H107" s="366"/>
      <c r="I107" s="365"/>
      <c r="J107" s="364"/>
      <c r="K107" s="365"/>
    </row>
    <row r="108" spans="2:13" s="174" customFormat="1" ht="12.75">
      <c r="C108" s="199"/>
      <c r="D108" s="199"/>
      <c r="E108" s="199"/>
      <c r="F108" s="199"/>
      <c r="G108" s="199"/>
      <c r="H108" s="199"/>
      <c r="I108" s="199"/>
      <c r="J108" s="199"/>
      <c r="K108" s="199"/>
    </row>
    <row r="109" spans="2:13" s="174" customFormat="1" ht="12.75">
      <c r="C109" s="199"/>
      <c r="D109" s="199"/>
      <c r="E109" s="199"/>
      <c r="F109" s="199"/>
      <c r="G109" s="199"/>
      <c r="H109" s="199"/>
      <c r="I109" s="199"/>
      <c r="J109" s="199"/>
      <c r="K109" s="199"/>
    </row>
    <row r="110" spans="2:13" ht="14.25">
      <c r="B110" s="194" t="s">
        <v>260</v>
      </c>
      <c r="D110" s="194"/>
      <c r="E110" s="194"/>
      <c r="F110" s="194"/>
      <c r="G110" s="194"/>
      <c r="H110" s="194"/>
      <c r="I110" s="194"/>
      <c r="J110" s="194"/>
      <c r="K110" s="194"/>
    </row>
    <row r="111" spans="2:13" s="174" customFormat="1" ht="7.5" customHeight="1"/>
    <row r="112" spans="2:13" s="174" customFormat="1" ht="12.75">
      <c r="C112" s="174" t="s">
        <v>261</v>
      </c>
    </row>
    <row r="113" spans="2:13" s="174" customFormat="1" ht="12.75">
      <c r="J113" s="196" t="s">
        <v>170</v>
      </c>
    </row>
    <row r="114" spans="2:13" s="174" customFormat="1" ht="12.75">
      <c r="C114" s="364" t="s">
        <v>262</v>
      </c>
      <c r="D114" s="365"/>
      <c r="E114" s="364" t="s">
        <v>263</v>
      </c>
      <c r="F114" s="365"/>
      <c r="G114" s="364" t="s">
        <v>264</v>
      </c>
      <c r="H114" s="365"/>
      <c r="I114" s="364" t="s">
        <v>265</v>
      </c>
      <c r="J114" s="365"/>
    </row>
    <row r="115" spans="2:13" s="174" customFormat="1" ht="12.75">
      <c r="C115" s="367"/>
      <c r="D115" s="368"/>
      <c r="E115" s="364"/>
      <c r="F115" s="365"/>
      <c r="G115" s="364"/>
      <c r="H115" s="365"/>
      <c r="I115" s="364"/>
      <c r="J115" s="365"/>
      <c r="L115" s="372" t="s">
        <v>3</v>
      </c>
      <c r="M115" s="372"/>
    </row>
    <row r="116" spans="2:13" s="174" customFormat="1" ht="12.75">
      <c r="C116" s="367"/>
      <c r="D116" s="368"/>
      <c r="E116" s="364"/>
      <c r="F116" s="365"/>
      <c r="G116" s="364"/>
      <c r="H116" s="365"/>
      <c r="I116" s="364"/>
      <c r="J116" s="365"/>
    </row>
    <row r="117" spans="2:13" s="174" customFormat="1" ht="12.75">
      <c r="C117" s="373"/>
      <c r="D117" s="374"/>
      <c r="E117" s="375"/>
      <c r="F117" s="376"/>
      <c r="G117" s="375"/>
      <c r="H117" s="376"/>
      <c r="I117" s="375"/>
      <c r="J117" s="376"/>
    </row>
    <row r="118" spans="2:13" s="174" customFormat="1" ht="13.5" customHeight="1">
      <c r="C118" s="364" t="s">
        <v>259</v>
      </c>
      <c r="D118" s="365"/>
      <c r="E118" s="364"/>
      <c r="F118" s="365"/>
      <c r="G118" s="364"/>
      <c r="H118" s="365"/>
      <c r="I118" s="364"/>
      <c r="J118" s="365"/>
    </row>
    <row r="119" spans="2:13" s="174" customFormat="1" ht="13.5" customHeight="1"/>
    <row r="120" spans="2:13" s="174" customFormat="1" ht="12.75"/>
    <row r="121" spans="2:13" ht="14.25">
      <c r="B121" s="194" t="s">
        <v>266</v>
      </c>
      <c r="C121" s="194"/>
      <c r="D121" s="194"/>
      <c r="E121" s="194"/>
      <c r="F121" s="194"/>
      <c r="G121" s="194"/>
      <c r="H121" s="194"/>
      <c r="I121" s="194"/>
      <c r="J121" s="194"/>
    </row>
    <row r="122" spans="2:13" s="174" customFormat="1" ht="7.5" customHeight="1"/>
    <row r="123" spans="2:13" s="174" customFormat="1" ht="12.75">
      <c r="C123" s="176" t="s">
        <v>6</v>
      </c>
      <c r="D123" s="177" t="s">
        <v>3</v>
      </c>
    </row>
    <row r="124" spans="2:13" s="174" customFormat="1" ht="12.75"/>
    <row r="125" spans="2:13" s="174" customFormat="1" ht="12.75"/>
    <row r="126" spans="2:13" ht="14.25">
      <c r="B126" s="194" t="s">
        <v>268</v>
      </c>
      <c r="D126" s="194"/>
      <c r="E126" s="194"/>
      <c r="F126" s="194"/>
      <c r="G126" s="194"/>
      <c r="H126" s="194"/>
      <c r="I126" s="194"/>
      <c r="J126" s="194"/>
      <c r="K126" s="194"/>
    </row>
    <row r="127" spans="2:13" ht="14.25">
      <c r="B127" s="194" t="s">
        <v>196</v>
      </c>
      <c r="D127" s="194"/>
      <c r="E127" s="194"/>
      <c r="F127" s="194"/>
      <c r="G127" s="194"/>
      <c r="H127" s="194"/>
      <c r="I127" s="194"/>
      <c r="J127" s="194"/>
      <c r="K127" s="194"/>
    </row>
    <row r="128" spans="2:13" s="174" customFormat="1" ht="6" customHeight="1"/>
    <row r="129" spans="3:4" s="174" customFormat="1" ht="12.75">
      <c r="C129" s="176" t="s">
        <v>6</v>
      </c>
      <c r="D129" s="177" t="s">
        <v>3</v>
      </c>
    </row>
    <row r="130" spans="3:4" s="174" customFormat="1" ht="12.75"/>
    <row r="131" spans="3:4" s="174" customFormat="1" ht="12.75"/>
    <row r="132" spans="3:4" s="174" customFormat="1" ht="12.75"/>
    <row r="133" spans="3:4" s="174" customFormat="1" ht="12.75"/>
    <row r="134" spans="3:4" s="174" customFormat="1" ht="12.75"/>
    <row r="135" spans="3:4" s="174" customFormat="1" ht="12.75"/>
  </sheetData>
  <mergeCells count="118">
    <mergeCell ref="C117:D117"/>
    <mergeCell ref="E117:F117"/>
    <mergeCell ref="G117:H117"/>
    <mergeCell ref="I117:J117"/>
    <mergeCell ref="C118:D118"/>
    <mergeCell ref="E118:F118"/>
    <mergeCell ref="G118:H118"/>
    <mergeCell ref="I118:J118"/>
    <mergeCell ref="C115:D115"/>
    <mergeCell ref="E115:F115"/>
    <mergeCell ref="G115:H115"/>
    <mergeCell ref="I115:J115"/>
    <mergeCell ref="L115:M115"/>
    <mergeCell ref="C116:D116"/>
    <mergeCell ref="E116:F116"/>
    <mergeCell ref="G116:H116"/>
    <mergeCell ref="I116:J116"/>
    <mergeCell ref="C107:D107"/>
    <mergeCell ref="E107:F107"/>
    <mergeCell ref="G107:I107"/>
    <mergeCell ref="J107:K107"/>
    <mergeCell ref="C114:D114"/>
    <mergeCell ref="E114:F114"/>
    <mergeCell ref="G114:H114"/>
    <mergeCell ref="I114:J114"/>
    <mergeCell ref="L104:M104"/>
    <mergeCell ref="C105:D105"/>
    <mergeCell ref="E105:F105"/>
    <mergeCell ref="G105:I105"/>
    <mergeCell ref="J105:K105"/>
    <mergeCell ref="C106:D106"/>
    <mergeCell ref="E106:F106"/>
    <mergeCell ref="G106:I106"/>
    <mergeCell ref="J106:K106"/>
    <mergeCell ref="C103:D103"/>
    <mergeCell ref="E103:F103"/>
    <mergeCell ref="G103:I103"/>
    <mergeCell ref="J103:K103"/>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8:J78"/>
    <mergeCell ref="C88:D88"/>
    <mergeCell ref="E88:F88"/>
    <mergeCell ref="G88:H88"/>
    <mergeCell ref="I88:J88"/>
    <mergeCell ref="C89:D89"/>
    <mergeCell ref="E89:F89"/>
    <mergeCell ref="G89:H89"/>
    <mergeCell ref="I89:J89"/>
    <mergeCell ref="I76:J76"/>
    <mergeCell ref="D77:H77"/>
    <mergeCell ref="I77:J77"/>
    <mergeCell ref="C50:D50"/>
    <mergeCell ref="E50:F50"/>
    <mergeCell ref="G50:H50"/>
    <mergeCell ref="I50:J50"/>
    <mergeCell ref="K50:L50"/>
    <mergeCell ref="C51:D51"/>
    <mergeCell ref="E51:F51"/>
    <mergeCell ref="G51:H51"/>
    <mergeCell ref="I51:J51"/>
    <mergeCell ref="K51:L51"/>
    <mergeCell ref="C49:D49"/>
    <mergeCell ref="E49:F49"/>
    <mergeCell ref="G49:H49"/>
    <mergeCell ref="I49:J49"/>
    <mergeCell ref="K49:L49"/>
    <mergeCell ref="G70:H70"/>
    <mergeCell ref="G71:H71"/>
    <mergeCell ref="G72:H72"/>
    <mergeCell ref="L75:M75"/>
    <mergeCell ref="C47:D47"/>
    <mergeCell ref="E47:F47"/>
    <mergeCell ref="G47:H47"/>
    <mergeCell ref="I47:J47"/>
    <mergeCell ref="K47:L47"/>
    <mergeCell ref="C48:D48"/>
    <mergeCell ref="E48:F48"/>
    <mergeCell ref="G48:H48"/>
    <mergeCell ref="I48:J48"/>
    <mergeCell ref="K48:L48"/>
    <mergeCell ref="C3:L3"/>
    <mergeCell ref="C7:K7"/>
    <mergeCell ref="C29:K29"/>
    <mergeCell ref="C33:K33"/>
    <mergeCell ref="C37:K37"/>
    <mergeCell ref="C40:L40"/>
    <mergeCell ref="C46:D46"/>
    <mergeCell ref="E46:F46"/>
    <mergeCell ref="G46:H46"/>
    <mergeCell ref="I46:J46"/>
    <mergeCell ref="K46:L46"/>
  </mergeCells>
  <phoneticPr fontId="4"/>
  <printOptions horizontalCentered="1"/>
  <pageMargins left="0" right="0" top="0" bottom="0" header="0" footer="0"/>
  <pageSetup paperSize="9" scale="99" firstPageNumber="31" orientation="portrait" useFirstPageNumber="1" verticalDpi="300" r:id="rId1"/>
  <rowBreaks count="1" manualBreakCount="1">
    <brk id="62" max="12"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F641-DE6C-41D4-B767-D3E506F1CFD5}">
  <dimension ref="B1:M131"/>
  <sheetViews>
    <sheetView view="pageBreakPreview" topLeftCell="A28" zoomScaleNormal="100" zoomScaleSheetLayoutView="100" workbookViewId="0">
      <selection activeCell="E28" sqref="E28"/>
    </sheetView>
  </sheetViews>
  <sheetFormatPr defaultRowHeight="13.5"/>
  <cols>
    <col min="1" max="1" width="2.375" customWidth="1"/>
    <col min="2" max="2" width="5" customWidth="1"/>
    <col min="3" max="3" width="6.875" customWidth="1"/>
    <col min="4" max="4" width="9.25" customWidth="1"/>
    <col min="5" max="12" width="8.5" customWidth="1"/>
    <col min="13" max="13" width="10.5" customWidth="1"/>
    <col min="257" max="257" width="2.375" customWidth="1"/>
    <col min="258" max="258" width="5" customWidth="1"/>
    <col min="259" max="259" width="6.875" customWidth="1"/>
    <col min="260" max="260" width="9.25" customWidth="1"/>
    <col min="261" max="268" width="8.5" customWidth="1"/>
    <col min="269" max="269" width="10.5" customWidth="1"/>
    <col min="513" max="513" width="2.375" customWidth="1"/>
    <col min="514" max="514" width="5" customWidth="1"/>
    <col min="515" max="515" width="6.875" customWidth="1"/>
    <col min="516" max="516" width="9.25" customWidth="1"/>
    <col min="517" max="524" width="8.5" customWidth="1"/>
    <col min="525" max="525" width="10.5" customWidth="1"/>
    <col min="769" max="769" width="2.375" customWidth="1"/>
    <col min="770" max="770" width="5" customWidth="1"/>
    <col min="771" max="771" width="6.875" customWidth="1"/>
    <col min="772" max="772" width="9.25" customWidth="1"/>
    <col min="773" max="780" width="8.5" customWidth="1"/>
    <col min="781" max="781" width="10.5" customWidth="1"/>
    <col min="1025" max="1025" width="2.375" customWidth="1"/>
    <col min="1026" max="1026" width="5" customWidth="1"/>
    <col min="1027" max="1027" width="6.875" customWidth="1"/>
    <col min="1028" max="1028" width="9.25" customWidth="1"/>
    <col min="1029" max="1036" width="8.5" customWidth="1"/>
    <col min="1037" max="1037" width="10.5" customWidth="1"/>
    <col min="1281" max="1281" width="2.375" customWidth="1"/>
    <col min="1282" max="1282" width="5" customWidth="1"/>
    <col min="1283" max="1283" width="6.875" customWidth="1"/>
    <col min="1284" max="1284" width="9.25" customWidth="1"/>
    <col min="1285" max="1292" width="8.5" customWidth="1"/>
    <col min="1293" max="1293" width="10.5" customWidth="1"/>
    <col min="1537" max="1537" width="2.375" customWidth="1"/>
    <col min="1538" max="1538" width="5" customWidth="1"/>
    <col min="1539" max="1539" width="6.875" customWidth="1"/>
    <col min="1540" max="1540" width="9.25" customWidth="1"/>
    <col min="1541" max="1548" width="8.5" customWidth="1"/>
    <col min="1549" max="1549" width="10.5" customWidth="1"/>
    <col min="1793" max="1793" width="2.375" customWidth="1"/>
    <col min="1794" max="1794" width="5" customWidth="1"/>
    <col min="1795" max="1795" width="6.875" customWidth="1"/>
    <col min="1796" max="1796" width="9.25" customWidth="1"/>
    <col min="1797" max="1804" width="8.5" customWidth="1"/>
    <col min="1805" max="1805" width="10.5" customWidth="1"/>
    <col min="2049" max="2049" width="2.375" customWidth="1"/>
    <col min="2050" max="2050" width="5" customWidth="1"/>
    <col min="2051" max="2051" width="6.875" customWidth="1"/>
    <col min="2052" max="2052" width="9.25" customWidth="1"/>
    <col min="2053" max="2060" width="8.5" customWidth="1"/>
    <col min="2061" max="2061" width="10.5" customWidth="1"/>
    <col min="2305" max="2305" width="2.375" customWidth="1"/>
    <col min="2306" max="2306" width="5" customWidth="1"/>
    <col min="2307" max="2307" width="6.875" customWidth="1"/>
    <col min="2308" max="2308" width="9.25" customWidth="1"/>
    <col min="2309" max="2316" width="8.5" customWidth="1"/>
    <col min="2317" max="2317" width="10.5" customWidth="1"/>
    <col min="2561" max="2561" width="2.375" customWidth="1"/>
    <col min="2562" max="2562" width="5" customWidth="1"/>
    <col min="2563" max="2563" width="6.875" customWidth="1"/>
    <col min="2564" max="2564" width="9.25" customWidth="1"/>
    <col min="2565" max="2572" width="8.5" customWidth="1"/>
    <col min="2573" max="2573" width="10.5" customWidth="1"/>
    <col min="2817" max="2817" width="2.375" customWidth="1"/>
    <col min="2818" max="2818" width="5" customWidth="1"/>
    <col min="2819" max="2819" width="6.875" customWidth="1"/>
    <col min="2820" max="2820" width="9.25" customWidth="1"/>
    <col min="2821" max="2828" width="8.5" customWidth="1"/>
    <col min="2829" max="2829" width="10.5" customWidth="1"/>
    <col min="3073" max="3073" width="2.375" customWidth="1"/>
    <col min="3074" max="3074" width="5" customWidth="1"/>
    <col min="3075" max="3075" width="6.875" customWidth="1"/>
    <col min="3076" max="3076" width="9.25" customWidth="1"/>
    <col min="3077" max="3084" width="8.5" customWidth="1"/>
    <col min="3085" max="3085" width="10.5" customWidth="1"/>
    <col min="3329" max="3329" width="2.375" customWidth="1"/>
    <col min="3330" max="3330" width="5" customWidth="1"/>
    <col min="3331" max="3331" width="6.875" customWidth="1"/>
    <col min="3332" max="3332" width="9.25" customWidth="1"/>
    <col min="3333" max="3340" width="8.5" customWidth="1"/>
    <col min="3341" max="3341" width="10.5" customWidth="1"/>
    <col min="3585" max="3585" width="2.375" customWidth="1"/>
    <col min="3586" max="3586" width="5" customWidth="1"/>
    <col min="3587" max="3587" width="6.875" customWidth="1"/>
    <col min="3588" max="3588" width="9.25" customWidth="1"/>
    <col min="3589" max="3596" width="8.5" customWidth="1"/>
    <col min="3597" max="3597" width="10.5" customWidth="1"/>
    <col min="3841" max="3841" width="2.375" customWidth="1"/>
    <col min="3842" max="3842" width="5" customWidth="1"/>
    <col min="3843" max="3843" width="6.875" customWidth="1"/>
    <col min="3844" max="3844" width="9.25" customWidth="1"/>
    <col min="3845" max="3852" width="8.5" customWidth="1"/>
    <col min="3853" max="3853" width="10.5" customWidth="1"/>
    <col min="4097" max="4097" width="2.375" customWidth="1"/>
    <col min="4098" max="4098" width="5" customWidth="1"/>
    <col min="4099" max="4099" width="6.875" customWidth="1"/>
    <col min="4100" max="4100" width="9.25" customWidth="1"/>
    <col min="4101" max="4108" width="8.5" customWidth="1"/>
    <col min="4109" max="4109" width="10.5" customWidth="1"/>
    <col min="4353" max="4353" width="2.375" customWidth="1"/>
    <col min="4354" max="4354" width="5" customWidth="1"/>
    <col min="4355" max="4355" width="6.875" customWidth="1"/>
    <col min="4356" max="4356" width="9.25" customWidth="1"/>
    <col min="4357" max="4364" width="8.5" customWidth="1"/>
    <col min="4365" max="4365" width="10.5" customWidth="1"/>
    <col min="4609" max="4609" width="2.375" customWidth="1"/>
    <col min="4610" max="4610" width="5" customWidth="1"/>
    <col min="4611" max="4611" width="6.875" customWidth="1"/>
    <col min="4612" max="4612" width="9.25" customWidth="1"/>
    <col min="4613" max="4620" width="8.5" customWidth="1"/>
    <col min="4621" max="4621" width="10.5" customWidth="1"/>
    <col min="4865" max="4865" width="2.375" customWidth="1"/>
    <col min="4866" max="4866" width="5" customWidth="1"/>
    <col min="4867" max="4867" width="6.875" customWidth="1"/>
    <col min="4868" max="4868" width="9.25" customWidth="1"/>
    <col min="4869" max="4876" width="8.5" customWidth="1"/>
    <col min="4877" max="4877" width="10.5" customWidth="1"/>
    <col min="5121" max="5121" width="2.375" customWidth="1"/>
    <col min="5122" max="5122" width="5" customWidth="1"/>
    <col min="5123" max="5123" width="6.875" customWidth="1"/>
    <col min="5124" max="5124" width="9.25" customWidth="1"/>
    <col min="5125" max="5132" width="8.5" customWidth="1"/>
    <col min="5133" max="5133" width="10.5" customWidth="1"/>
    <col min="5377" max="5377" width="2.375" customWidth="1"/>
    <col min="5378" max="5378" width="5" customWidth="1"/>
    <col min="5379" max="5379" width="6.875" customWidth="1"/>
    <col min="5380" max="5380" width="9.25" customWidth="1"/>
    <col min="5381" max="5388" width="8.5" customWidth="1"/>
    <col min="5389" max="5389" width="10.5" customWidth="1"/>
    <col min="5633" max="5633" width="2.375" customWidth="1"/>
    <col min="5634" max="5634" width="5" customWidth="1"/>
    <col min="5635" max="5635" width="6.875" customWidth="1"/>
    <col min="5636" max="5636" width="9.25" customWidth="1"/>
    <col min="5637" max="5644" width="8.5" customWidth="1"/>
    <col min="5645" max="5645" width="10.5" customWidth="1"/>
    <col min="5889" max="5889" width="2.375" customWidth="1"/>
    <col min="5890" max="5890" width="5" customWidth="1"/>
    <col min="5891" max="5891" width="6.875" customWidth="1"/>
    <col min="5892" max="5892" width="9.25" customWidth="1"/>
    <col min="5893" max="5900" width="8.5" customWidth="1"/>
    <col min="5901" max="5901" width="10.5" customWidth="1"/>
    <col min="6145" max="6145" width="2.375" customWidth="1"/>
    <col min="6146" max="6146" width="5" customWidth="1"/>
    <col min="6147" max="6147" width="6.875" customWidth="1"/>
    <col min="6148" max="6148" width="9.25" customWidth="1"/>
    <col min="6149" max="6156" width="8.5" customWidth="1"/>
    <col min="6157" max="6157" width="10.5" customWidth="1"/>
    <col min="6401" max="6401" width="2.375" customWidth="1"/>
    <col min="6402" max="6402" width="5" customWidth="1"/>
    <col min="6403" max="6403" width="6.875" customWidth="1"/>
    <col min="6404" max="6404" width="9.25" customWidth="1"/>
    <col min="6405" max="6412" width="8.5" customWidth="1"/>
    <col min="6413" max="6413" width="10.5" customWidth="1"/>
    <col min="6657" max="6657" width="2.375" customWidth="1"/>
    <col min="6658" max="6658" width="5" customWidth="1"/>
    <col min="6659" max="6659" width="6.875" customWidth="1"/>
    <col min="6660" max="6660" width="9.25" customWidth="1"/>
    <col min="6661" max="6668" width="8.5" customWidth="1"/>
    <col min="6669" max="6669" width="10.5" customWidth="1"/>
    <col min="6913" max="6913" width="2.375" customWidth="1"/>
    <col min="6914" max="6914" width="5" customWidth="1"/>
    <col min="6915" max="6915" width="6.875" customWidth="1"/>
    <col min="6916" max="6916" width="9.25" customWidth="1"/>
    <col min="6917" max="6924" width="8.5" customWidth="1"/>
    <col min="6925" max="6925" width="10.5" customWidth="1"/>
    <col min="7169" max="7169" width="2.375" customWidth="1"/>
    <col min="7170" max="7170" width="5" customWidth="1"/>
    <col min="7171" max="7171" width="6.875" customWidth="1"/>
    <col min="7172" max="7172" width="9.25" customWidth="1"/>
    <col min="7173" max="7180" width="8.5" customWidth="1"/>
    <col min="7181" max="7181" width="10.5" customWidth="1"/>
    <col min="7425" max="7425" width="2.375" customWidth="1"/>
    <col min="7426" max="7426" width="5" customWidth="1"/>
    <col min="7427" max="7427" width="6.875" customWidth="1"/>
    <col min="7428" max="7428" width="9.25" customWidth="1"/>
    <col min="7429" max="7436" width="8.5" customWidth="1"/>
    <col min="7437" max="7437" width="10.5" customWidth="1"/>
    <col min="7681" max="7681" width="2.375" customWidth="1"/>
    <col min="7682" max="7682" width="5" customWidth="1"/>
    <col min="7683" max="7683" width="6.875" customWidth="1"/>
    <col min="7684" max="7684" width="9.25" customWidth="1"/>
    <col min="7685" max="7692" width="8.5" customWidth="1"/>
    <col min="7693" max="7693" width="10.5" customWidth="1"/>
    <col min="7937" max="7937" width="2.375" customWidth="1"/>
    <col min="7938" max="7938" width="5" customWidth="1"/>
    <col min="7939" max="7939" width="6.875" customWidth="1"/>
    <col min="7940" max="7940" width="9.25" customWidth="1"/>
    <col min="7941" max="7948" width="8.5" customWidth="1"/>
    <col min="7949" max="7949" width="10.5" customWidth="1"/>
    <col min="8193" max="8193" width="2.375" customWidth="1"/>
    <col min="8194" max="8194" width="5" customWidth="1"/>
    <col min="8195" max="8195" width="6.875" customWidth="1"/>
    <col min="8196" max="8196" width="9.25" customWidth="1"/>
    <col min="8197" max="8204" width="8.5" customWidth="1"/>
    <col min="8205" max="8205" width="10.5" customWidth="1"/>
    <col min="8449" max="8449" width="2.375" customWidth="1"/>
    <col min="8450" max="8450" width="5" customWidth="1"/>
    <col min="8451" max="8451" width="6.875" customWidth="1"/>
    <col min="8452" max="8452" width="9.25" customWidth="1"/>
    <col min="8453" max="8460" width="8.5" customWidth="1"/>
    <col min="8461" max="8461" width="10.5" customWidth="1"/>
    <col min="8705" max="8705" width="2.375" customWidth="1"/>
    <col min="8706" max="8706" width="5" customWidth="1"/>
    <col min="8707" max="8707" width="6.875" customWidth="1"/>
    <col min="8708" max="8708" width="9.25" customWidth="1"/>
    <col min="8709" max="8716" width="8.5" customWidth="1"/>
    <col min="8717" max="8717" width="10.5" customWidth="1"/>
    <col min="8961" max="8961" width="2.375" customWidth="1"/>
    <col min="8962" max="8962" width="5" customWidth="1"/>
    <col min="8963" max="8963" width="6.875" customWidth="1"/>
    <col min="8964" max="8964" width="9.25" customWidth="1"/>
    <col min="8965" max="8972" width="8.5" customWidth="1"/>
    <col min="8973" max="8973" width="10.5" customWidth="1"/>
    <col min="9217" max="9217" width="2.375" customWidth="1"/>
    <col min="9218" max="9218" width="5" customWidth="1"/>
    <col min="9219" max="9219" width="6.875" customWidth="1"/>
    <col min="9220" max="9220" width="9.25" customWidth="1"/>
    <col min="9221" max="9228" width="8.5" customWidth="1"/>
    <col min="9229" max="9229" width="10.5" customWidth="1"/>
    <col min="9473" max="9473" width="2.375" customWidth="1"/>
    <col min="9474" max="9474" width="5" customWidth="1"/>
    <col min="9475" max="9475" width="6.875" customWidth="1"/>
    <col min="9476" max="9476" width="9.25" customWidth="1"/>
    <col min="9477" max="9484" width="8.5" customWidth="1"/>
    <col min="9485" max="9485" width="10.5" customWidth="1"/>
    <col min="9729" max="9729" width="2.375" customWidth="1"/>
    <col min="9730" max="9730" width="5" customWidth="1"/>
    <col min="9731" max="9731" width="6.875" customWidth="1"/>
    <col min="9732" max="9732" width="9.25" customWidth="1"/>
    <col min="9733" max="9740" width="8.5" customWidth="1"/>
    <col min="9741" max="9741" width="10.5" customWidth="1"/>
    <col min="9985" max="9985" width="2.375" customWidth="1"/>
    <col min="9986" max="9986" width="5" customWidth="1"/>
    <col min="9987" max="9987" width="6.875" customWidth="1"/>
    <col min="9988" max="9988" width="9.25" customWidth="1"/>
    <col min="9989" max="9996" width="8.5" customWidth="1"/>
    <col min="9997" max="9997" width="10.5" customWidth="1"/>
    <col min="10241" max="10241" width="2.375" customWidth="1"/>
    <col min="10242" max="10242" width="5" customWidth="1"/>
    <col min="10243" max="10243" width="6.875" customWidth="1"/>
    <col min="10244" max="10244" width="9.25" customWidth="1"/>
    <col min="10245" max="10252" width="8.5" customWidth="1"/>
    <col min="10253" max="10253" width="10.5" customWidth="1"/>
    <col min="10497" max="10497" width="2.375" customWidth="1"/>
    <col min="10498" max="10498" width="5" customWidth="1"/>
    <col min="10499" max="10499" width="6.875" customWidth="1"/>
    <col min="10500" max="10500" width="9.25" customWidth="1"/>
    <col min="10501" max="10508" width="8.5" customWidth="1"/>
    <col min="10509" max="10509" width="10.5" customWidth="1"/>
    <col min="10753" max="10753" width="2.375" customWidth="1"/>
    <col min="10754" max="10754" width="5" customWidth="1"/>
    <col min="10755" max="10755" width="6.875" customWidth="1"/>
    <col min="10756" max="10756" width="9.25" customWidth="1"/>
    <col min="10757" max="10764" width="8.5" customWidth="1"/>
    <col min="10765" max="10765" width="10.5" customWidth="1"/>
    <col min="11009" max="11009" width="2.375" customWidth="1"/>
    <col min="11010" max="11010" width="5" customWidth="1"/>
    <col min="11011" max="11011" width="6.875" customWidth="1"/>
    <col min="11012" max="11012" width="9.25" customWidth="1"/>
    <col min="11013" max="11020" width="8.5" customWidth="1"/>
    <col min="11021" max="11021" width="10.5" customWidth="1"/>
    <col min="11265" max="11265" width="2.375" customWidth="1"/>
    <col min="11266" max="11266" width="5" customWidth="1"/>
    <col min="11267" max="11267" width="6.875" customWidth="1"/>
    <col min="11268" max="11268" width="9.25" customWidth="1"/>
    <col min="11269" max="11276" width="8.5" customWidth="1"/>
    <col min="11277" max="11277" width="10.5" customWidth="1"/>
    <col min="11521" max="11521" width="2.375" customWidth="1"/>
    <col min="11522" max="11522" width="5" customWidth="1"/>
    <col min="11523" max="11523" width="6.875" customWidth="1"/>
    <col min="11524" max="11524" width="9.25" customWidth="1"/>
    <col min="11525" max="11532" width="8.5" customWidth="1"/>
    <col min="11533" max="11533" width="10.5" customWidth="1"/>
    <col min="11777" max="11777" width="2.375" customWidth="1"/>
    <col min="11778" max="11778" width="5" customWidth="1"/>
    <col min="11779" max="11779" width="6.875" customWidth="1"/>
    <col min="11780" max="11780" width="9.25" customWidth="1"/>
    <col min="11781" max="11788" width="8.5" customWidth="1"/>
    <col min="11789" max="11789" width="10.5" customWidth="1"/>
    <col min="12033" max="12033" width="2.375" customWidth="1"/>
    <col min="12034" max="12034" width="5" customWidth="1"/>
    <col min="12035" max="12035" width="6.875" customWidth="1"/>
    <col min="12036" max="12036" width="9.25" customWidth="1"/>
    <col min="12037" max="12044" width="8.5" customWidth="1"/>
    <col min="12045" max="12045" width="10.5" customWidth="1"/>
    <col min="12289" max="12289" width="2.375" customWidth="1"/>
    <col min="12290" max="12290" width="5" customWidth="1"/>
    <col min="12291" max="12291" width="6.875" customWidth="1"/>
    <col min="12292" max="12292" width="9.25" customWidth="1"/>
    <col min="12293" max="12300" width="8.5" customWidth="1"/>
    <col min="12301" max="12301" width="10.5" customWidth="1"/>
    <col min="12545" max="12545" width="2.375" customWidth="1"/>
    <col min="12546" max="12546" width="5" customWidth="1"/>
    <col min="12547" max="12547" width="6.875" customWidth="1"/>
    <col min="12548" max="12548" width="9.25" customWidth="1"/>
    <col min="12549" max="12556" width="8.5" customWidth="1"/>
    <col min="12557" max="12557" width="10.5" customWidth="1"/>
    <col min="12801" max="12801" width="2.375" customWidth="1"/>
    <col min="12802" max="12802" width="5" customWidth="1"/>
    <col min="12803" max="12803" width="6.875" customWidth="1"/>
    <col min="12804" max="12804" width="9.25" customWidth="1"/>
    <col min="12805" max="12812" width="8.5" customWidth="1"/>
    <col min="12813" max="12813" width="10.5" customWidth="1"/>
    <col min="13057" max="13057" width="2.375" customWidth="1"/>
    <col min="13058" max="13058" width="5" customWidth="1"/>
    <col min="13059" max="13059" width="6.875" customWidth="1"/>
    <col min="13060" max="13060" width="9.25" customWidth="1"/>
    <col min="13061" max="13068" width="8.5" customWidth="1"/>
    <col min="13069" max="13069" width="10.5" customWidth="1"/>
    <col min="13313" max="13313" width="2.375" customWidth="1"/>
    <col min="13314" max="13314" width="5" customWidth="1"/>
    <col min="13315" max="13315" width="6.875" customWidth="1"/>
    <col min="13316" max="13316" width="9.25" customWidth="1"/>
    <col min="13317" max="13324" width="8.5" customWidth="1"/>
    <col min="13325" max="13325" width="10.5" customWidth="1"/>
    <col min="13569" max="13569" width="2.375" customWidth="1"/>
    <col min="13570" max="13570" width="5" customWidth="1"/>
    <col min="13571" max="13571" width="6.875" customWidth="1"/>
    <col min="13572" max="13572" width="9.25" customWidth="1"/>
    <col min="13573" max="13580" width="8.5" customWidth="1"/>
    <col min="13581" max="13581" width="10.5" customWidth="1"/>
    <col min="13825" max="13825" width="2.375" customWidth="1"/>
    <col min="13826" max="13826" width="5" customWidth="1"/>
    <col min="13827" max="13827" width="6.875" customWidth="1"/>
    <col min="13828" max="13828" width="9.25" customWidth="1"/>
    <col min="13829" max="13836" width="8.5" customWidth="1"/>
    <col min="13837" max="13837" width="10.5" customWidth="1"/>
    <col min="14081" max="14081" width="2.375" customWidth="1"/>
    <col min="14082" max="14082" width="5" customWidth="1"/>
    <col min="14083" max="14083" width="6.875" customWidth="1"/>
    <col min="14084" max="14084" width="9.25" customWidth="1"/>
    <col min="14085" max="14092" width="8.5" customWidth="1"/>
    <col min="14093" max="14093" width="10.5" customWidth="1"/>
    <col min="14337" max="14337" width="2.375" customWidth="1"/>
    <col min="14338" max="14338" width="5" customWidth="1"/>
    <col min="14339" max="14339" width="6.875" customWidth="1"/>
    <col min="14340" max="14340" width="9.25" customWidth="1"/>
    <col min="14341" max="14348" width="8.5" customWidth="1"/>
    <col min="14349" max="14349" width="10.5" customWidth="1"/>
    <col min="14593" max="14593" width="2.375" customWidth="1"/>
    <col min="14594" max="14594" width="5" customWidth="1"/>
    <col min="14595" max="14595" width="6.875" customWidth="1"/>
    <col min="14596" max="14596" width="9.25" customWidth="1"/>
    <col min="14597" max="14604" width="8.5" customWidth="1"/>
    <col min="14605" max="14605" width="10.5" customWidth="1"/>
    <col min="14849" max="14849" width="2.375" customWidth="1"/>
    <col min="14850" max="14850" width="5" customWidth="1"/>
    <col min="14851" max="14851" width="6.875" customWidth="1"/>
    <col min="14852" max="14852" width="9.25" customWidth="1"/>
    <col min="14853" max="14860" width="8.5" customWidth="1"/>
    <col min="14861" max="14861" width="10.5" customWidth="1"/>
    <col min="15105" max="15105" width="2.375" customWidth="1"/>
    <col min="15106" max="15106" width="5" customWidth="1"/>
    <col min="15107" max="15107" width="6.875" customWidth="1"/>
    <col min="15108" max="15108" width="9.25" customWidth="1"/>
    <col min="15109" max="15116" width="8.5" customWidth="1"/>
    <col min="15117" max="15117" width="10.5" customWidth="1"/>
    <col min="15361" max="15361" width="2.375" customWidth="1"/>
    <col min="15362" max="15362" width="5" customWidth="1"/>
    <col min="15363" max="15363" width="6.875" customWidth="1"/>
    <col min="15364" max="15364" width="9.25" customWidth="1"/>
    <col min="15365" max="15372" width="8.5" customWidth="1"/>
    <col min="15373" max="15373" width="10.5" customWidth="1"/>
    <col min="15617" max="15617" width="2.375" customWidth="1"/>
    <col min="15618" max="15618" width="5" customWidth="1"/>
    <col min="15619" max="15619" width="6.875" customWidth="1"/>
    <col min="15620" max="15620" width="9.25" customWidth="1"/>
    <col min="15621" max="15628" width="8.5" customWidth="1"/>
    <col min="15629" max="15629" width="10.5" customWidth="1"/>
    <col min="15873" max="15873" width="2.375" customWidth="1"/>
    <col min="15874" max="15874" width="5" customWidth="1"/>
    <col min="15875" max="15875" width="6.875" customWidth="1"/>
    <col min="15876" max="15876" width="9.25" customWidth="1"/>
    <col min="15877" max="15884" width="8.5" customWidth="1"/>
    <col min="15885" max="15885" width="10.5" customWidth="1"/>
    <col min="16129" max="16129" width="2.375" customWidth="1"/>
    <col min="16130" max="16130" width="5" customWidth="1"/>
    <col min="16131" max="16131" width="6.875" customWidth="1"/>
    <col min="16132" max="16132" width="9.25" customWidth="1"/>
    <col min="16133" max="16140" width="8.5" customWidth="1"/>
    <col min="16141" max="16141" width="10.5" customWidth="1"/>
  </cols>
  <sheetData>
    <row r="1" spans="2:12" ht="45" customHeight="1"/>
    <row r="2" spans="2:12" ht="29.25" customHeight="1">
      <c r="L2" s="118" t="s">
        <v>210</v>
      </c>
    </row>
    <row r="3" spans="2:12" ht="17.25">
      <c r="C3" s="265" t="s">
        <v>281</v>
      </c>
      <c r="D3" s="265"/>
      <c r="E3" s="265"/>
      <c r="F3" s="265"/>
      <c r="G3" s="265"/>
      <c r="H3" s="265"/>
      <c r="I3" s="265"/>
      <c r="J3" s="265"/>
      <c r="K3" s="265"/>
      <c r="L3" s="265"/>
    </row>
    <row r="4" spans="2:12" ht="17.25">
      <c r="C4" s="88"/>
      <c r="D4" s="88"/>
      <c r="E4" s="88"/>
      <c r="F4" s="88"/>
      <c r="G4" s="88"/>
      <c r="H4" s="88"/>
      <c r="I4" s="88"/>
      <c r="J4" s="88"/>
      <c r="K4" s="88"/>
    </row>
    <row r="6" spans="2:12" ht="14.25">
      <c r="B6" s="119" t="s">
        <v>212</v>
      </c>
      <c r="D6" s="119"/>
      <c r="E6" s="119"/>
      <c r="F6" s="119"/>
      <c r="G6" s="119"/>
      <c r="H6" s="119"/>
      <c r="I6" s="119"/>
      <c r="J6" s="119"/>
      <c r="K6" s="119"/>
    </row>
    <row r="7" spans="2:12" s="2" customFormat="1" ht="12.75">
      <c r="C7" s="278"/>
      <c r="D7" s="278"/>
      <c r="E7" s="278"/>
      <c r="F7" s="278"/>
      <c r="G7" s="278"/>
      <c r="H7" s="278"/>
      <c r="I7" s="278"/>
      <c r="J7" s="278"/>
      <c r="K7" s="278"/>
    </row>
    <row r="8" spans="2:12" s="2" customFormat="1" ht="12.75">
      <c r="C8" s="2" t="s">
        <v>213</v>
      </c>
    </row>
    <row r="9" spans="2:12" s="2" customFormat="1" ht="12.75">
      <c r="C9" s="5" t="s">
        <v>6</v>
      </c>
      <c r="D9" s="2" t="s">
        <v>3</v>
      </c>
    </row>
    <row r="10" spans="2:12" s="2" customFormat="1" ht="12.75">
      <c r="C10" s="2" t="s">
        <v>214</v>
      </c>
    </row>
    <row r="11" spans="2:12" s="2" customFormat="1" ht="12.75">
      <c r="C11" s="5" t="s">
        <v>6</v>
      </c>
      <c r="D11" s="2" t="s">
        <v>3</v>
      </c>
    </row>
    <row r="12" spans="2:12" s="2" customFormat="1" ht="12.75">
      <c r="C12" s="2" t="s">
        <v>215</v>
      </c>
    </row>
    <row r="13" spans="2:12" s="2" customFormat="1" ht="12.75">
      <c r="C13" s="5" t="s">
        <v>6</v>
      </c>
      <c r="D13" s="2" t="s">
        <v>216</v>
      </c>
    </row>
    <row r="14" spans="2:12" s="2" customFormat="1" ht="12.75">
      <c r="C14" s="5" t="s">
        <v>6</v>
      </c>
      <c r="D14" s="2" t="s">
        <v>282</v>
      </c>
    </row>
    <row r="15" spans="2:12" s="2" customFormat="1" ht="12.75">
      <c r="C15" s="2" t="s">
        <v>219</v>
      </c>
    </row>
    <row r="16" spans="2:12" s="2" customFormat="1" ht="12.75">
      <c r="C16" s="5" t="s">
        <v>6</v>
      </c>
      <c r="D16" s="2" t="s">
        <v>15</v>
      </c>
      <c r="F16" s="2" t="s">
        <v>3</v>
      </c>
    </row>
    <row r="17" spans="2:11" s="2" customFormat="1" ht="12.75">
      <c r="C17" s="5" t="s">
        <v>6</v>
      </c>
      <c r="D17" s="2" t="s">
        <v>19</v>
      </c>
      <c r="F17" s="2" t="s">
        <v>220</v>
      </c>
    </row>
    <row r="18" spans="2:11" s="2" customFormat="1" ht="12.75">
      <c r="C18" s="5"/>
      <c r="F18" s="2" t="s">
        <v>221</v>
      </c>
    </row>
    <row r="19" spans="2:11" s="2" customFormat="1" ht="12.75">
      <c r="C19" s="5"/>
      <c r="F19" s="2" t="s">
        <v>222</v>
      </c>
    </row>
    <row r="20" spans="2:11" s="2" customFormat="1" ht="12.75">
      <c r="C20" s="5" t="s">
        <v>6</v>
      </c>
      <c r="D20" s="2" t="s">
        <v>22</v>
      </c>
      <c r="F20" s="2" t="s">
        <v>283</v>
      </c>
    </row>
    <row r="21" spans="2:11" s="2" customFormat="1" ht="12.75">
      <c r="F21" s="2" t="s">
        <v>284</v>
      </c>
    </row>
    <row r="22" spans="2:11" s="2" customFormat="1" ht="12.75">
      <c r="F22" s="2" t="s">
        <v>27</v>
      </c>
    </row>
    <row r="23" spans="2:11" s="2" customFormat="1" ht="12.75"/>
    <row r="24" spans="2:11" s="2" customFormat="1" ht="12.75"/>
    <row r="25" spans="2:11" ht="14.25">
      <c r="B25" s="119" t="s">
        <v>223</v>
      </c>
      <c r="D25" s="119"/>
      <c r="E25" s="119"/>
      <c r="F25" s="119"/>
      <c r="G25" s="119"/>
      <c r="H25" s="119"/>
      <c r="I25" s="119"/>
      <c r="J25" s="119"/>
      <c r="K25" s="119"/>
    </row>
    <row r="26" spans="2:11" s="2" customFormat="1" ht="12.75"/>
    <row r="27" spans="2:11" s="2" customFormat="1" ht="12.75">
      <c r="C27" s="278" t="s">
        <v>3</v>
      </c>
      <c r="D27" s="278"/>
      <c r="E27" s="278"/>
      <c r="F27" s="278"/>
      <c r="G27" s="278"/>
      <c r="H27" s="278"/>
      <c r="I27" s="278"/>
      <c r="J27" s="278"/>
      <c r="K27" s="278"/>
    </row>
    <row r="28" spans="2:11" s="2" customFormat="1" ht="12.75">
      <c r="C28" s="84"/>
      <c r="D28" s="84"/>
      <c r="E28" s="84"/>
      <c r="F28" s="84"/>
      <c r="G28" s="84"/>
      <c r="H28" s="84"/>
      <c r="I28" s="84"/>
      <c r="J28" s="84"/>
      <c r="K28" s="84"/>
    </row>
    <row r="29" spans="2:11" s="2" customFormat="1" ht="12.75"/>
    <row r="30" spans="2:11" ht="14.25">
      <c r="B30" s="119" t="s">
        <v>224</v>
      </c>
      <c r="D30" s="119"/>
      <c r="E30" s="119"/>
      <c r="F30" s="119"/>
      <c r="G30" s="119"/>
      <c r="H30" s="119"/>
      <c r="I30" s="119"/>
      <c r="J30" s="119"/>
      <c r="K30" s="119"/>
    </row>
    <row r="31" spans="2:11" s="2" customFormat="1" ht="12.75">
      <c r="C31" s="84"/>
      <c r="D31" s="84"/>
      <c r="E31" s="84"/>
      <c r="F31" s="84"/>
      <c r="G31" s="84"/>
      <c r="H31" s="84"/>
      <c r="I31" s="84"/>
      <c r="J31" s="84"/>
      <c r="K31" s="84"/>
    </row>
    <row r="32" spans="2:11" s="2" customFormat="1" ht="12.75">
      <c r="C32" s="278" t="s">
        <v>285</v>
      </c>
      <c r="D32" s="278"/>
      <c r="E32" s="278"/>
      <c r="F32" s="278"/>
      <c r="G32" s="278"/>
      <c r="H32" s="278"/>
      <c r="I32" s="278"/>
      <c r="J32" s="278"/>
      <c r="K32" s="278"/>
    </row>
    <row r="33" spans="2:12" s="2" customFormat="1" ht="12.75">
      <c r="C33" s="2" t="s">
        <v>286</v>
      </c>
    </row>
    <row r="34" spans="2:12" s="2" customFormat="1" ht="12.75">
      <c r="C34" s="2" t="s">
        <v>287</v>
      </c>
    </row>
    <row r="35" spans="2:12" s="2" customFormat="1" ht="12.75"/>
    <row r="36" spans="2:12" ht="24.75" customHeight="1">
      <c r="B36" s="120" t="s">
        <v>226</v>
      </c>
      <c r="D36" s="120"/>
      <c r="E36" s="120"/>
      <c r="F36" s="120"/>
      <c r="G36" s="120"/>
      <c r="H36" s="120"/>
      <c r="I36" s="120"/>
      <c r="J36" s="120"/>
      <c r="K36" s="120"/>
    </row>
    <row r="37" spans="2:12" s="6" customFormat="1" ht="16.5" customHeight="1">
      <c r="C37" s="279" t="s">
        <v>288</v>
      </c>
      <c r="D37" s="279"/>
      <c r="E37" s="279"/>
      <c r="F37" s="279"/>
      <c r="G37" s="279"/>
      <c r="H37" s="279"/>
      <c r="I37" s="279"/>
      <c r="J37" s="279"/>
      <c r="K37" s="279"/>
    </row>
    <row r="38" spans="2:12" s="2" customFormat="1" ht="14.25" customHeight="1">
      <c r="C38" s="85" t="s">
        <v>289</v>
      </c>
      <c r="D38" s="85"/>
      <c r="E38" s="85"/>
      <c r="F38" s="85"/>
      <c r="G38" s="85"/>
      <c r="H38" s="85"/>
      <c r="I38" s="85"/>
      <c r="J38" s="85"/>
      <c r="K38" s="85"/>
    </row>
    <row r="39" spans="2:12" s="2" customFormat="1" ht="14.25" customHeight="1">
      <c r="C39" s="85" t="s">
        <v>290</v>
      </c>
      <c r="D39" s="85"/>
      <c r="E39" s="85"/>
      <c r="F39" s="85"/>
      <c r="G39" s="85"/>
      <c r="H39" s="85"/>
      <c r="I39" s="85"/>
      <c r="J39" s="85"/>
      <c r="K39" s="85"/>
    </row>
    <row r="40" spans="2:12" s="2" customFormat="1" ht="14.25" customHeight="1">
      <c r="C40" s="85" t="s">
        <v>291</v>
      </c>
      <c r="D40" s="85"/>
      <c r="E40" s="85"/>
      <c r="F40" s="85"/>
      <c r="G40" s="85"/>
      <c r="H40" s="85"/>
      <c r="I40" s="85"/>
      <c r="J40" s="85"/>
      <c r="K40" s="85"/>
    </row>
    <row r="41" spans="2:12" s="2" customFormat="1" ht="12.75"/>
    <row r="42" spans="2:12" ht="14.25">
      <c r="B42" s="119" t="s">
        <v>236</v>
      </c>
      <c r="D42" s="119"/>
      <c r="E42" s="119"/>
      <c r="F42" s="119"/>
      <c r="G42" s="119"/>
      <c r="H42" s="119"/>
      <c r="I42" s="119"/>
      <c r="J42" s="119"/>
      <c r="K42" s="119"/>
    </row>
    <row r="43" spans="2:12" s="2" customFormat="1" ht="12.75"/>
    <row r="44" spans="2:12" s="2" customFormat="1" ht="12.75">
      <c r="C44" s="2" t="s">
        <v>149</v>
      </c>
    </row>
    <row r="45" spans="2:12" s="2" customFormat="1" ht="13.5" customHeight="1">
      <c r="K45" s="377" t="s">
        <v>292</v>
      </c>
      <c r="L45" s="377"/>
    </row>
    <row r="46" spans="2:12" s="2" customFormat="1" ht="12.75">
      <c r="C46" s="247" t="s">
        <v>151</v>
      </c>
      <c r="D46" s="247"/>
      <c r="E46" s="247" t="s">
        <v>152</v>
      </c>
      <c r="F46" s="247"/>
      <c r="G46" s="247" t="s">
        <v>153</v>
      </c>
      <c r="H46" s="247"/>
      <c r="I46" s="247" t="s">
        <v>154</v>
      </c>
      <c r="J46" s="247"/>
      <c r="K46" s="247" t="s">
        <v>155</v>
      </c>
      <c r="L46" s="247"/>
    </row>
    <row r="47" spans="2:12" s="2" customFormat="1" ht="12.75">
      <c r="C47" s="277" t="s">
        <v>156</v>
      </c>
      <c r="D47" s="277"/>
      <c r="E47" s="378">
        <v>876976</v>
      </c>
      <c r="F47" s="379"/>
      <c r="G47" s="245">
        <v>0</v>
      </c>
      <c r="H47" s="245"/>
      <c r="I47" s="245">
        <v>0</v>
      </c>
      <c r="J47" s="245"/>
      <c r="K47" s="245">
        <f>E47+G47-I47</f>
        <v>876976</v>
      </c>
      <c r="L47" s="245"/>
    </row>
    <row r="48" spans="2:12" s="2" customFormat="1" ht="12.75">
      <c r="C48" s="277" t="s">
        <v>157</v>
      </c>
      <c r="D48" s="277"/>
      <c r="E48" s="378">
        <v>55300257</v>
      </c>
      <c r="F48" s="379"/>
      <c r="G48" s="245">
        <v>350350</v>
      </c>
      <c r="H48" s="245"/>
      <c r="I48" s="245">
        <v>2925584</v>
      </c>
      <c r="J48" s="245"/>
      <c r="K48" s="245">
        <f>E48+G48-I48</f>
        <v>52725023</v>
      </c>
      <c r="L48" s="245"/>
    </row>
    <row r="49" spans="2:12" s="2" customFormat="1" ht="12.75">
      <c r="C49" s="277"/>
      <c r="D49" s="277"/>
      <c r="E49" s="378"/>
      <c r="F49" s="379"/>
      <c r="G49" s="245"/>
      <c r="H49" s="245"/>
      <c r="I49" s="245"/>
      <c r="J49" s="245"/>
      <c r="K49" s="245"/>
      <c r="L49" s="245"/>
    </row>
    <row r="50" spans="2:12" s="2" customFormat="1" ht="12.75">
      <c r="C50" s="247" t="s">
        <v>158</v>
      </c>
      <c r="D50" s="247"/>
      <c r="E50" s="378">
        <f>SUM(E47:F49)</f>
        <v>56177233</v>
      </c>
      <c r="F50" s="379"/>
      <c r="G50" s="245">
        <f>SUM(G47:H49)</f>
        <v>350350</v>
      </c>
      <c r="H50" s="245"/>
      <c r="I50" s="245">
        <f>SUM(I47:J49)</f>
        <v>2925584</v>
      </c>
      <c r="J50" s="245"/>
      <c r="K50" s="245">
        <f>SUM(K47:L49)</f>
        <v>53601999</v>
      </c>
      <c r="L50" s="245"/>
    </row>
    <row r="51" spans="2:12" s="2" customFormat="1" ht="12.75">
      <c r="C51" s="121"/>
      <c r="D51" s="121"/>
      <c r="E51" s="122"/>
      <c r="F51" s="122"/>
      <c r="G51" s="122"/>
      <c r="H51" s="122"/>
      <c r="I51" s="122"/>
      <c r="J51" s="122"/>
      <c r="K51" s="122"/>
      <c r="L51" s="122"/>
    </row>
    <row r="52" spans="2:12" s="2" customFormat="1" ht="12.75"/>
    <row r="53" spans="2:12" ht="14.25" customHeight="1">
      <c r="B53" s="8" t="s">
        <v>293</v>
      </c>
      <c r="D53" s="8"/>
      <c r="E53" s="8"/>
      <c r="F53" s="8"/>
      <c r="G53" s="8"/>
      <c r="H53" s="8"/>
      <c r="I53" s="8"/>
      <c r="J53" s="8"/>
      <c r="K53" s="8"/>
    </row>
    <row r="54" spans="2:12" s="2" customFormat="1" ht="12.75">
      <c r="C54" s="278"/>
      <c r="D54" s="278"/>
      <c r="E54" s="278"/>
      <c r="F54" s="278"/>
      <c r="G54" s="278"/>
      <c r="H54" s="278"/>
      <c r="I54" s="278"/>
      <c r="J54" s="278"/>
      <c r="K54" s="278"/>
    </row>
    <row r="55" spans="2:12" s="2" customFormat="1" ht="12.75">
      <c r="C55" s="123" t="s">
        <v>3</v>
      </c>
      <c r="D55" s="123"/>
      <c r="E55" s="123"/>
      <c r="F55" s="123"/>
      <c r="G55" s="123"/>
      <c r="H55" s="123"/>
      <c r="I55" s="123"/>
      <c r="J55" s="123"/>
      <c r="K55" s="123"/>
    </row>
    <row r="56" spans="2:12" s="2" customFormat="1" ht="12.75">
      <c r="B56" s="1"/>
      <c r="C56" s="123"/>
      <c r="D56" s="123"/>
      <c r="E56" s="123"/>
      <c r="F56" s="123"/>
      <c r="G56" s="123"/>
      <c r="H56" s="123"/>
      <c r="I56" s="123"/>
      <c r="J56" s="123"/>
      <c r="K56" s="123"/>
    </row>
    <row r="57" spans="2:12" s="2" customFormat="1" ht="12.75">
      <c r="C57" s="124"/>
      <c r="D57" s="124"/>
      <c r="E57" s="124"/>
      <c r="F57" s="124"/>
      <c r="G57" s="124"/>
      <c r="H57" s="124"/>
      <c r="I57" s="124"/>
      <c r="J57" s="124"/>
      <c r="K57" s="124"/>
    </row>
    <row r="58" spans="2:12" s="2" customFormat="1" ht="12.75">
      <c r="C58" s="124"/>
      <c r="D58" s="124"/>
      <c r="E58" s="124"/>
      <c r="F58" s="124"/>
      <c r="G58" s="124"/>
      <c r="H58" s="124"/>
      <c r="I58" s="124"/>
      <c r="J58" s="124"/>
      <c r="K58" s="124"/>
    </row>
    <row r="59" spans="2:12" s="2" customFormat="1" ht="23.25" customHeight="1">
      <c r="C59" s="124"/>
      <c r="D59" s="124"/>
      <c r="E59" s="124"/>
      <c r="F59" s="124"/>
      <c r="G59" s="124"/>
      <c r="H59" s="124"/>
      <c r="I59" s="124"/>
      <c r="J59" s="124"/>
      <c r="K59" s="124"/>
    </row>
    <row r="60" spans="2:12" s="2" customFormat="1" ht="23.25" customHeight="1">
      <c r="C60" s="124"/>
      <c r="D60" s="124"/>
      <c r="E60" s="124"/>
      <c r="F60" s="124"/>
      <c r="G60" s="124"/>
      <c r="H60" s="124"/>
      <c r="I60" s="124"/>
      <c r="J60" s="124"/>
      <c r="K60" s="124"/>
    </row>
    <row r="61" spans="2:12" s="2" customFormat="1" ht="12.75"/>
    <row r="62" spans="2:12" ht="14.25">
      <c r="B62" s="119" t="s">
        <v>243</v>
      </c>
      <c r="D62" s="119"/>
      <c r="E62" s="119"/>
      <c r="F62" s="119"/>
      <c r="G62" s="119"/>
      <c r="H62" s="119"/>
      <c r="I62" s="119"/>
      <c r="J62" s="119"/>
      <c r="K62" s="119"/>
    </row>
    <row r="63" spans="2:12" s="2" customFormat="1" ht="7.5" customHeight="1"/>
    <row r="64" spans="2:12" s="2" customFormat="1" ht="3" customHeight="1"/>
    <row r="65" spans="2:13" s="2" customFormat="1" ht="12.75">
      <c r="C65" s="2" t="s">
        <v>244</v>
      </c>
    </row>
    <row r="66" spans="2:13" s="2" customFormat="1" ht="13.5" customHeight="1">
      <c r="D66" s="2" t="s">
        <v>162</v>
      </c>
      <c r="G66" s="262">
        <v>0</v>
      </c>
      <c r="H66" s="262"/>
      <c r="I66" s="2" t="s">
        <v>163</v>
      </c>
    </row>
    <row r="67" spans="2:13" s="2" customFormat="1" ht="14.25" customHeight="1" thickBot="1">
      <c r="D67" s="2" t="s">
        <v>164</v>
      </c>
      <c r="G67" s="263">
        <v>0</v>
      </c>
      <c r="H67" s="263"/>
      <c r="I67" s="2" t="s">
        <v>163</v>
      </c>
    </row>
    <row r="68" spans="2:13" s="2" customFormat="1" ht="13.5" customHeight="1">
      <c r="D68" s="20"/>
      <c r="E68" s="20" t="s">
        <v>165</v>
      </c>
      <c r="F68" s="20"/>
      <c r="G68" s="285">
        <f>SUM(G66:H67)</f>
        <v>0</v>
      </c>
      <c r="H68" s="285"/>
      <c r="I68" s="2" t="s">
        <v>163</v>
      </c>
    </row>
    <row r="69" spans="2:13" s="2" customFormat="1" ht="6.75" customHeight="1"/>
    <row r="70" spans="2:13" s="2" customFormat="1" ht="6" customHeight="1"/>
    <row r="71" spans="2:13" s="2" customFormat="1" ht="12.75">
      <c r="C71" s="2" t="s">
        <v>245</v>
      </c>
      <c r="L71" s="286" t="s">
        <v>3</v>
      </c>
      <c r="M71" s="286"/>
    </row>
    <row r="72" spans="2:13" s="2" customFormat="1" ht="12.75">
      <c r="D72" s="2" t="s">
        <v>167</v>
      </c>
      <c r="G72" s="5"/>
      <c r="H72" s="5"/>
      <c r="I72" s="262">
        <v>0</v>
      </c>
      <c r="J72" s="262"/>
      <c r="K72" s="2" t="s">
        <v>163</v>
      </c>
    </row>
    <row r="73" spans="2:13" s="2" customFormat="1" thickBot="1">
      <c r="D73" s="287" t="s">
        <v>246</v>
      </c>
      <c r="E73" s="287"/>
      <c r="F73" s="287"/>
      <c r="G73" s="287"/>
      <c r="H73" s="287"/>
      <c r="I73" s="263">
        <v>0</v>
      </c>
      <c r="J73" s="263"/>
      <c r="K73" s="2" t="s">
        <v>163</v>
      </c>
    </row>
    <row r="74" spans="2:13" s="2" customFormat="1" ht="12.75">
      <c r="D74" s="20"/>
      <c r="E74" s="20" t="s">
        <v>165</v>
      </c>
      <c r="F74" s="20"/>
      <c r="G74" s="20"/>
      <c r="H74" s="19"/>
      <c r="I74" s="285">
        <f>SUM(I72:J73)</f>
        <v>0</v>
      </c>
      <c r="J74" s="285"/>
      <c r="K74" s="2" t="s">
        <v>163</v>
      </c>
    </row>
    <row r="75" spans="2:13" s="2" customFormat="1" ht="6" customHeight="1"/>
    <row r="76" spans="2:13" s="2" customFormat="1" ht="12.75"/>
    <row r="77" spans="2:13" s="2" customFormat="1" ht="12.75"/>
    <row r="78" spans="2:13" s="2" customFormat="1" ht="12.75"/>
    <row r="79" spans="2:13" ht="14.25">
      <c r="B79" s="119" t="s">
        <v>247</v>
      </c>
      <c r="D79" s="119"/>
      <c r="E79" s="119"/>
      <c r="F79" s="119"/>
      <c r="G79" s="119"/>
      <c r="H79" s="119"/>
      <c r="I79" s="119"/>
      <c r="J79" s="119"/>
      <c r="K79" s="119"/>
    </row>
    <row r="80" spans="2:13">
      <c r="C80" s="18" t="s">
        <v>248</v>
      </c>
    </row>
    <row r="81" spans="2:11" s="2" customFormat="1" ht="7.5" customHeight="1"/>
    <row r="82" spans="2:11" s="2" customFormat="1" ht="12.75">
      <c r="C82" s="2" t="s">
        <v>249</v>
      </c>
    </row>
    <row r="83" spans="2:11" s="2" customFormat="1" ht="12.75">
      <c r="J83" s="5" t="s">
        <v>170</v>
      </c>
    </row>
    <row r="84" spans="2:11" s="2" customFormat="1" ht="12.75">
      <c r="C84" s="247"/>
      <c r="D84" s="247"/>
      <c r="E84" s="247" t="s">
        <v>171</v>
      </c>
      <c r="F84" s="247"/>
      <c r="G84" s="247" t="s">
        <v>172</v>
      </c>
      <c r="H84" s="247"/>
      <c r="I84" s="247" t="s">
        <v>155</v>
      </c>
      <c r="J84" s="247"/>
    </row>
    <row r="85" spans="2:11" s="2" customFormat="1" ht="12.75">
      <c r="C85" s="277" t="s">
        <v>173</v>
      </c>
      <c r="D85" s="277"/>
      <c r="E85" s="245">
        <v>127081974</v>
      </c>
      <c r="F85" s="245"/>
      <c r="G85" s="245">
        <v>74356951</v>
      </c>
      <c r="H85" s="245"/>
      <c r="I85" s="245">
        <f t="shared" ref="I85:I90" si="0">E85-G85</f>
        <v>52725023</v>
      </c>
      <c r="J85" s="245"/>
    </row>
    <row r="86" spans="2:11" s="2" customFormat="1" ht="12.75">
      <c r="C86" s="252" t="s">
        <v>294</v>
      </c>
      <c r="D86" s="253"/>
      <c r="E86" s="378">
        <v>13150512</v>
      </c>
      <c r="F86" s="379"/>
      <c r="G86" s="378">
        <v>12576947</v>
      </c>
      <c r="H86" s="379"/>
      <c r="I86" s="378">
        <f t="shared" si="0"/>
        <v>573565</v>
      </c>
      <c r="J86" s="379"/>
    </row>
    <row r="87" spans="2:11" s="2" customFormat="1" ht="12.75">
      <c r="C87" s="277" t="s">
        <v>175</v>
      </c>
      <c r="D87" s="277"/>
      <c r="E87" s="245">
        <v>32029904</v>
      </c>
      <c r="F87" s="245"/>
      <c r="G87" s="245">
        <v>20199285</v>
      </c>
      <c r="H87" s="245"/>
      <c r="I87" s="245">
        <f t="shared" si="0"/>
        <v>11830619</v>
      </c>
      <c r="J87" s="245"/>
    </row>
    <row r="88" spans="2:11" s="2" customFormat="1" ht="12.75">
      <c r="C88" s="252" t="s">
        <v>176</v>
      </c>
      <c r="D88" s="253"/>
      <c r="E88" s="378">
        <v>1698245</v>
      </c>
      <c r="F88" s="379"/>
      <c r="G88" s="378">
        <v>434160</v>
      </c>
      <c r="H88" s="379"/>
      <c r="I88" s="245">
        <f t="shared" si="0"/>
        <v>1264085</v>
      </c>
      <c r="J88" s="245"/>
    </row>
    <row r="89" spans="2:11" s="2" customFormat="1" ht="12.75">
      <c r="C89" s="252" t="s">
        <v>177</v>
      </c>
      <c r="D89" s="253"/>
      <c r="E89" s="378">
        <v>542730</v>
      </c>
      <c r="F89" s="379"/>
      <c r="G89" s="378">
        <v>252890</v>
      </c>
      <c r="H89" s="379"/>
      <c r="I89" s="245">
        <f t="shared" si="0"/>
        <v>289840</v>
      </c>
      <c r="J89" s="245"/>
    </row>
    <row r="90" spans="2:11" s="2" customFormat="1" ht="12.75">
      <c r="C90" s="125" t="s">
        <v>178</v>
      </c>
      <c r="D90" s="125"/>
      <c r="E90" s="245">
        <v>16494334</v>
      </c>
      <c r="F90" s="245"/>
      <c r="G90" s="245">
        <v>12366430</v>
      </c>
      <c r="H90" s="245"/>
      <c r="I90" s="245">
        <f t="shared" si="0"/>
        <v>4127904</v>
      </c>
      <c r="J90" s="245"/>
    </row>
    <row r="91" spans="2:11" s="2" customFormat="1" ht="12.75">
      <c r="C91" s="247" t="s">
        <v>158</v>
      </c>
      <c r="D91" s="247"/>
      <c r="E91" s="245">
        <f>SUM(E85:F90)</f>
        <v>190997699</v>
      </c>
      <c r="F91" s="245"/>
      <c r="G91" s="245">
        <f>SUM(G85:H90)</f>
        <v>120186663</v>
      </c>
      <c r="H91" s="245"/>
      <c r="I91" s="245">
        <f>SUM(I85:J90)</f>
        <v>70811036</v>
      </c>
      <c r="J91" s="245"/>
    </row>
    <row r="92" spans="2:11" s="2" customFormat="1" ht="13.5" customHeight="1"/>
    <row r="93" spans="2:11" s="2" customFormat="1" ht="13.5" customHeight="1"/>
    <row r="94" spans="2:11" ht="17.25" customHeight="1">
      <c r="B94" s="119" t="s">
        <v>253</v>
      </c>
      <c r="D94" s="119"/>
      <c r="E94" s="119"/>
      <c r="F94" s="119"/>
      <c r="G94" s="119"/>
      <c r="H94" s="119"/>
      <c r="I94" s="119"/>
      <c r="J94" s="119"/>
      <c r="K94" s="119"/>
    </row>
    <row r="95" spans="2:11">
      <c r="C95" s="18" t="s">
        <v>248</v>
      </c>
    </row>
    <row r="96" spans="2:11" s="2" customFormat="1" ht="6.75" customHeight="1"/>
    <row r="97" spans="2:13" s="2" customFormat="1" ht="12.75">
      <c r="C97" s="2" t="s">
        <v>254</v>
      </c>
    </row>
    <row r="98" spans="2:13" s="2" customFormat="1" ht="12.75">
      <c r="K98" s="5" t="s">
        <v>170</v>
      </c>
    </row>
    <row r="99" spans="2:13" s="2" customFormat="1" ht="12.75">
      <c r="C99" s="250"/>
      <c r="D99" s="251"/>
      <c r="E99" s="250" t="s">
        <v>255</v>
      </c>
      <c r="F99" s="251"/>
      <c r="G99" s="250" t="s">
        <v>256</v>
      </c>
      <c r="H99" s="291"/>
      <c r="I99" s="251"/>
      <c r="J99" s="250" t="s">
        <v>257</v>
      </c>
      <c r="K99" s="251"/>
    </row>
    <row r="100" spans="2:13" s="2" customFormat="1" ht="12.75">
      <c r="C100" s="252"/>
      <c r="D100" s="253"/>
      <c r="E100" s="250"/>
      <c r="F100" s="251"/>
      <c r="G100" s="250"/>
      <c r="H100" s="291"/>
      <c r="I100" s="251"/>
      <c r="J100" s="250"/>
      <c r="K100" s="251"/>
      <c r="L100" s="278" t="s">
        <v>258</v>
      </c>
      <c r="M100" s="278"/>
    </row>
    <row r="101" spans="2:13" s="2" customFormat="1" ht="12.75">
      <c r="C101" s="252"/>
      <c r="D101" s="253"/>
      <c r="E101" s="250"/>
      <c r="F101" s="251"/>
      <c r="G101" s="250"/>
      <c r="H101" s="291"/>
      <c r="I101" s="251"/>
      <c r="J101" s="250"/>
      <c r="K101" s="251"/>
    </row>
    <row r="102" spans="2:13" s="2" customFormat="1" ht="12.75">
      <c r="C102" s="252"/>
      <c r="D102" s="253"/>
      <c r="E102" s="250"/>
      <c r="F102" s="251"/>
      <c r="G102" s="250"/>
      <c r="H102" s="291"/>
      <c r="I102" s="251"/>
      <c r="J102" s="250"/>
      <c r="K102" s="251"/>
    </row>
    <row r="103" spans="2:13" s="2" customFormat="1" ht="12.75">
      <c r="C103" s="250" t="s">
        <v>259</v>
      </c>
      <c r="D103" s="251"/>
      <c r="E103" s="250"/>
      <c r="F103" s="251"/>
      <c r="G103" s="250"/>
      <c r="H103" s="291"/>
      <c r="I103" s="251"/>
      <c r="J103" s="250"/>
      <c r="K103" s="251"/>
    </row>
    <row r="104" spans="2:13" s="2" customFormat="1" ht="12.75">
      <c r="C104" s="121"/>
      <c r="D104" s="121"/>
      <c r="E104" s="121"/>
      <c r="F104" s="121"/>
      <c r="G104" s="121"/>
      <c r="H104" s="121"/>
      <c r="I104" s="121"/>
      <c r="J104" s="121"/>
      <c r="K104" s="121"/>
    </row>
    <row r="105" spans="2:13" s="2" customFormat="1" ht="12.75">
      <c r="C105" s="121"/>
      <c r="D105" s="121"/>
      <c r="E105" s="121"/>
      <c r="F105" s="121"/>
      <c r="G105" s="121"/>
      <c r="H105" s="121"/>
      <c r="I105" s="121"/>
      <c r="J105" s="121"/>
      <c r="K105" s="121"/>
    </row>
    <row r="106" spans="2:13" ht="14.25">
      <c r="B106" s="119" t="s">
        <v>260</v>
      </c>
      <c r="D106" s="119"/>
      <c r="E106" s="119"/>
      <c r="F106" s="119"/>
      <c r="G106" s="119"/>
      <c r="H106" s="119"/>
      <c r="I106" s="119"/>
      <c r="J106" s="119"/>
      <c r="K106" s="119"/>
    </row>
    <row r="107" spans="2:13" s="2" customFormat="1" ht="7.5" customHeight="1"/>
    <row r="108" spans="2:13" s="2" customFormat="1" ht="12.75">
      <c r="C108" s="2" t="s">
        <v>261</v>
      </c>
    </row>
    <row r="109" spans="2:13" s="2" customFormat="1" ht="12.75">
      <c r="J109" s="5" t="s">
        <v>170</v>
      </c>
    </row>
    <row r="110" spans="2:13" s="2" customFormat="1" ht="12.75">
      <c r="C110" s="250" t="s">
        <v>262</v>
      </c>
      <c r="D110" s="251"/>
      <c r="E110" s="250" t="s">
        <v>263</v>
      </c>
      <c r="F110" s="251"/>
      <c r="G110" s="250" t="s">
        <v>264</v>
      </c>
      <c r="H110" s="251"/>
      <c r="I110" s="250" t="s">
        <v>265</v>
      </c>
      <c r="J110" s="251"/>
    </row>
    <row r="111" spans="2:13" s="2" customFormat="1" ht="12.75">
      <c r="C111" s="252"/>
      <c r="D111" s="253"/>
      <c r="E111" s="250"/>
      <c r="F111" s="251"/>
      <c r="G111" s="250"/>
      <c r="H111" s="251"/>
      <c r="I111" s="250"/>
      <c r="J111" s="251"/>
      <c r="L111" s="286" t="s">
        <v>3</v>
      </c>
      <c r="M111" s="286"/>
    </row>
    <row r="112" spans="2:13" s="2" customFormat="1" ht="12.75">
      <c r="C112" s="252"/>
      <c r="D112" s="253"/>
      <c r="E112" s="250"/>
      <c r="F112" s="251"/>
      <c r="G112" s="250"/>
      <c r="H112" s="251"/>
      <c r="I112" s="250"/>
      <c r="J112" s="251"/>
    </row>
    <row r="113" spans="2:11" s="2" customFormat="1" ht="12.75">
      <c r="C113" s="292"/>
      <c r="D113" s="293"/>
      <c r="E113" s="294"/>
      <c r="F113" s="295"/>
      <c r="G113" s="294"/>
      <c r="H113" s="295"/>
      <c r="I113" s="294"/>
      <c r="J113" s="295"/>
    </row>
    <row r="114" spans="2:11" s="2" customFormat="1" ht="13.5" customHeight="1">
      <c r="C114" s="250" t="s">
        <v>259</v>
      </c>
      <c r="D114" s="251"/>
      <c r="E114" s="250"/>
      <c r="F114" s="251"/>
      <c r="G114" s="250"/>
      <c r="H114" s="251"/>
      <c r="I114" s="250"/>
      <c r="J114" s="251"/>
    </row>
    <row r="115" spans="2:11" s="2" customFormat="1" ht="13.5" customHeight="1"/>
    <row r="116" spans="2:11" s="2" customFormat="1" ht="12.75"/>
    <row r="117" spans="2:11" ht="14.25">
      <c r="B117" s="119" t="s">
        <v>266</v>
      </c>
      <c r="C117" s="119"/>
      <c r="D117" s="119"/>
      <c r="E117" s="119"/>
      <c r="F117" s="119"/>
      <c r="G117" s="119"/>
      <c r="H117" s="119"/>
      <c r="I117" s="119"/>
      <c r="J117" s="119"/>
    </row>
    <row r="118" spans="2:11" s="2" customFormat="1" ht="7.5" customHeight="1"/>
    <row r="119" spans="2:11" s="2" customFormat="1" ht="12.75">
      <c r="C119" s="2" t="s">
        <v>267</v>
      </c>
    </row>
    <row r="120" spans="2:11" s="2" customFormat="1" ht="12.75"/>
    <row r="121" spans="2:11" s="2" customFormat="1" ht="12.75"/>
    <row r="122" spans="2:11" ht="14.25">
      <c r="B122" s="119" t="s">
        <v>268</v>
      </c>
      <c r="D122" s="119"/>
      <c r="E122" s="119"/>
      <c r="F122" s="119"/>
      <c r="G122" s="119"/>
      <c r="H122" s="119"/>
      <c r="I122" s="119"/>
      <c r="J122" s="119"/>
      <c r="K122" s="119"/>
    </row>
    <row r="123" spans="2:11" ht="14.25">
      <c r="B123" s="119" t="s">
        <v>196</v>
      </c>
      <c r="D123" s="119"/>
      <c r="E123" s="119"/>
      <c r="F123" s="119"/>
      <c r="G123" s="119"/>
      <c r="H123" s="119"/>
      <c r="I123" s="119"/>
      <c r="J123" s="119"/>
      <c r="K123" s="119"/>
    </row>
    <row r="124" spans="2:11" s="2" customFormat="1" ht="6" customHeight="1"/>
    <row r="125" spans="2:11" s="2" customFormat="1" ht="12.75">
      <c r="C125" s="2" t="s">
        <v>267</v>
      </c>
    </row>
    <row r="126" spans="2:11" s="2" customFormat="1" ht="12.75"/>
    <row r="127" spans="2:11" s="2" customFormat="1" ht="12.75"/>
    <row r="128" spans="2:11" s="2" customFormat="1" ht="12.75"/>
    <row r="129" s="2" customFormat="1" ht="12.75"/>
    <row r="130" s="2" customFormat="1" ht="12.75"/>
    <row r="131" s="2" customFormat="1" ht="12.75"/>
  </sheetData>
  <mergeCells count="113">
    <mergeCell ref="C113:D113"/>
    <mergeCell ref="E113:F113"/>
    <mergeCell ref="G113:H113"/>
    <mergeCell ref="I113:J113"/>
    <mergeCell ref="C114:D114"/>
    <mergeCell ref="E114:F114"/>
    <mergeCell ref="G114:H114"/>
    <mergeCell ref="I114:J114"/>
    <mergeCell ref="C111:D111"/>
    <mergeCell ref="E111:F111"/>
    <mergeCell ref="G111:H111"/>
    <mergeCell ref="I111:J111"/>
    <mergeCell ref="L111:M111"/>
    <mergeCell ref="C112:D112"/>
    <mergeCell ref="E112:F112"/>
    <mergeCell ref="G112:H112"/>
    <mergeCell ref="I112:J112"/>
    <mergeCell ref="C103:D103"/>
    <mergeCell ref="E103:F103"/>
    <mergeCell ref="G103:I103"/>
    <mergeCell ref="J103:K103"/>
    <mergeCell ref="C110:D110"/>
    <mergeCell ref="E110:F110"/>
    <mergeCell ref="G110:H110"/>
    <mergeCell ref="I110:J110"/>
    <mergeCell ref="L100:M100"/>
    <mergeCell ref="C101:D101"/>
    <mergeCell ref="E101:F101"/>
    <mergeCell ref="G101:I101"/>
    <mergeCell ref="J101:K101"/>
    <mergeCell ref="C102:D102"/>
    <mergeCell ref="E102:F102"/>
    <mergeCell ref="G102:I102"/>
    <mergeCell ref="J102:K102"/>
    <mergeCell ref="C99:D99"/>
    <mergeCell ref="E99:F99"/>
    <mergeCell ref="G99:I99"/>
    <mergeCell ref="J99:K99"/>
    <mergeCell ref="C100:D100"/>
    <mergeCell ref="E100:F100"/>
    <mergeCell ref="G100:I100"/>
    <mergeCell ref="J100:K10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I72:J72"/>
    <mergeCell ref="D73:H73"/>
    <mergeCell ref="I73:J73"/>
    <mergeCell ref="C50:D50"/>
    <mergeCell ref="E50:F50"/>
    <mergeCell ref="G50:H50"/>
    <mergeCell ref="I50:J50"/>
    <mergeCell ref="K50:L50"/>
    <mergeCell ref="C54:K54"/>
    <mergeCell ref="C49:D49"/>
    <mergeCell ref="E49:F49"/>
    <mergeCell ref="G49:H49"/>
    <mergeCell ref="I49:J49"/>
    <mergeCell ref="K49:L49"/>
    <mergeCell ref="G66:H66"/>
    <mergeCell ref="G67:H67"/>
    <mergeCell ref="G68:H68"/>
    <mergeCell ref="L71:M71"/>
    <mergeCell ref="C47:D47"/>
    <mergeCell ref="E47:F47"/>
    <mergeCell ref="G47:H47"/>
    <mergeCell ref="I47:J47"/>
    <mergeCell ref="K47:L47"/>
    <mergeCell ref="C48:D48"/>
    <mergeCell ref="E48:F48"/>
    <mergeCell ref="G48:H48"/>
    <mergeCell ref="I48:J48"/>
    <mergeCell ref="K48:L48"/>
    <mergeCell ref="C3:L3"/>
    <mergeCell ref="C7:K7"/>
    <mergeCell ref="C27:K27"/>
    <mergeCell ref="C32:K32"/>
    <mergeCell ref="C37:K37"/>
    <mergeCell ref="K45:L45"/>
    <mergeCell ref="C46:D46"/>
    <mergeCell ref="E46:F46"/>
    <mergeCell ref="G46:H46"/>
    <mergeCell ref="I46:J46"/>
    <mergeCell ref="K46:L46"/>
  </mergeCells>
  <phoneticPr fontId="4"/>
  <printOptions horizontalCentered="1"/>
  <pageMargins left="0" right="0" top="0" bottom="0" header="0" footer="0"/>
  <pageSetup paperSize="9" firstPageNumber="31" orientation="portrait" horizontalDpi="300" verticalDpi="300" r:id="rId1"/>
  <rowBreaks count="1" manualBreakCount="1">
    <brk id="58" max="12"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73A1-4095-42E1-A311-E28980487FC7}">
  <dimension ref="B1:V195"/>
  <sheetViews>
    <sheetView view="pageBreakPreview" topLeftCell="A38" zoomScaleNormal="100" zoomScaleSheetLayoutView="100" workbookViewId="0">
      <selection activeCell="D64" sqref="D64:J65"/>
    </sheetView>
  </sheetViews>
  <sheetFormatPr defaultColWidth="9" defaultRowHeight="13.5"/>
  <cols>
    <col min="1" max="1" width="3.5" customWidth="1"/>
    <col min="2" max="2" width="5" customWidth="1"/>
    <col min="3" max="3" width="6.875" customWidth="1"/>
    <col min="4" max="4" width="9.25" customWidth="1"/>
    <col min="5" max="12" width="8.5" customWidth="1"/>
    <col min="13" max="13" width="11" customWidth="1"/>
    <col min="14" max="14" width="16.625" style="226" hidden="1" customWidth="1"/>
    <col min="15" max="15" width="6.875" hidden="1" customWidth="1"/>
    <col min="16" max="19" width="15" style="226" hidden="1" customWidth="1"/>
    <col min="20" max="20" width="13.375" style="226" hidden="1" customWidth="1"/>
    <col min="21" max="22" width="15" bestFit="1" customWidth="1"/>
  </cols>
  <sheetData>
    <row r="1" spans="2:20" ht="29.25" customHeight="1">
      <c r="L1" s="126" t="s">
        <v>210</v>
      </c>
    </row>
    <row r="2" spans="2:20" ht="16.5" customHeight="1">
      <c r="M2" s="131"/>
    </row>
    <row r="3" spans="2:20" ht="17.25">
      <c r="C3" s="265" t="s">
        <v>419</v>
      </c>
      <c r="D3" s="265"/>
      <c r="E3" s="265"/>
      <c r="F3" s="265"/>
      <c r="G3" s="265"/>
      <c r="H3" s="265"/>
      <c r="I3" s="265"/>
      <c r="J3" s="265"/>
      <c r="K3" s="265"/>
      <c r="L3" s="265"/>
    </row>
    <row r="4" spans="2:20" ht="17.25">
      <c r="C4" s="221"/>
      <c r="D4" s="221"/>
      <c r="E4" s="221"/>
      <c r="F4" s="221"/>
      <c r="G4" s="221"/>
      <c r="H4" s="221"/>
      <c r="I4" s="221"/>
      <c r="J4" s="221"/>
      <c r="K4" s="221"/>
    </row>
    <row r="6" spans="2:20" ht="14.25">
      <c r="B6" s="119" t="s">
        <v>212</v>
      </c>
      <c r="D6" s="119"/>
      <c r="E6" s="119"/>
      <c r="F6" s="119"/>
      <c r="G6" s="119"/>
      <c r="H6" s="119"/>
      <c r="I6" s="119"/>
      <c r="J6" s="119"/>
      <c r="K6" s="119"/>
    </row>
    <row r="7" spans="2:20" s="2" customFormat="1" ht="7.5" customHeight="1">
      <c r="C7" s="278"/>
      <c r="D7" s="278"/>
      <c r="E7" s="278"/>
      <c r="F7" s="278"/>
      <c r="G7" s="278"/>
      <c r="H7" s="278"/>
      <c r="I7" s="278"/>
      <c r="J7" s="278"/>
      <c r="K7" s="278"/>
      <c r="N7" s="227"/>
      <c r="P7" s="227"/>
      <c r="Q7" s="227"/>
      <c r="R7" s="227"/>
      <c r="S7" s="227"/>
      <c r="T7" s="227"/>
    </row>
    <row r="8" spans="2:20" s="2" customFormat="1" ht="12.75">
      <c r="C8" s="2" t="s">
        <v>213</v>
      </c>
      <c r="N8" s="228"/>
      <c r="P8" s="227"/>
      <c r="Q8" s="227"/>
      <c r="R8" s="227"/>
      <c r="S8" s="227"/>
      <c r="T8" s="227"/>
    </row>
    <row r="9" spans="2:20" s="2" customFormat="1" ht="12.75">
      <c r="C9" s="5" t="s">
        <v>6</v>
      </c>
      <c r="D9" s="2" t="s">
        <v>3</v>
      </c>
      <c r="N9" s="227"/>
      <c r="P9" s="227"/>
      <c r="Q9" s="227"/>
      <c r="R9" s="227"/>
      <c r="S9" s="227"/>
      <c r="T9" s="227"/>
    </row>
    <row r="10" spans="2:20" s="2" customFormat="1" ht="12.75">
      <c r="C10" s="5"/>
      <c r="N10" s="227"/>
      <c r="P10" s="227"/>
      <c r="Q10" s="227"/>
      <c r="R10" s="227"/>
      <c r="S10" s="227"/>
      <c r="T10" s="227"/>
    </row>
    <row r="11" spans="2:20" s="2" customFormat="1" ht="12.75">
      <c r="C11" s="2" t="s">
        <v>214</v>
      </c>
      <c r="N11" s="227"/>
      <c r="P11" s="227"/>
      <c r="Q11" s="227"/>
      <c r="R11" s="227"/>
      <c r="S11" s="227"/>
      <c r="T11" s="227"/>
    </row>
    <row r="12" spans="2:20" s="2" customFormat="1" ht="12.75">
      <c r="C12" s="5" t="s">
        <v>6</v>
      </c>
      <c r="D12" s="2" t="s">
        <v>420</v>
      </c>
      <c r="N12" s="228"/>
      <c r="P12" s="227"/>
      <c r="Q12" s="227"/>
      <c r="R12" s="227"/>
      <c r="S12" s="227"/>
      <c r="T12" s="227"/>
    </row>
    <row r="13" spans="2:20" s="2" customFormat="1" ht="12.75">
      <c r="N13" s="227"/>
      <c r="P13" s="227"/>
      <c r="Q13" s="227"/>
      <c r="R13" s="227"/>
      <c r="S13" s="227"/>
      <c r="T13" s="227"/>
    </row>
    <row r="14" spans="2:20" s="2" customFormat="1" ht="12.75">
      <c r="C14" s="2" t="s">
        <v>215</v>
      </c>
      <c r="N14" s="227"/>
      <c r="P14" s="227"/>
      <c r="Q14" s="227"/>
      <c r="R14" s="227"/>
      <c r="S14" s="227"/>
      <c r="T14" s="227"/>
    </row>
    <row r="15" spans="2:20" s="2" customFormat="1" ht="12.75">
      <c r="C15" s="5" t="s">
        <v>6</v>
      </c>
      <c r="D15" s="2" t="s">
        <v>216</v>
      </c>
      <c r="N15" s="228"/>
      <c r="P15" s="227"/>
      <c r="Q15" s="227"/>
      <c r="R15" s="227"/>
      <c r="S15" s="227"/>
      <c r="T15" s="227"/>
    </row>
    <row r="16" spans="2:20" s="2" customFormat="1" ht="12.75">
      <c r="C16" s="5" t="s">
        <v>6</v>
      </c>
      <c r="D16" s="2" t="s">
        <v>296</v>
      </c>
      <c r="N16" s="227"/>
      <c r="P16" s="227"/>
      <c r="Q16" s="227"/>
      <c r="R16" s="227"/>
      <c r="S16" s="227"/>
      <c r="T16" s="227"/>
    </row>
    <row r="17" spans="3:20" s="2" customFormat="1" ht="12.75">
      <c r="D17" s="2" t="s">
        <v>12</v>
      </c>
      <c r="N17" s="227"/>
      <c r="P17" s="227"/>
      <c r="Q17" s="227"/>
      <c r="R17" s="227"/>
      <c r="S17" s="227"/>
      <c r="T17" s="227"/>
    </row>
    <row r="18" spans="3:20" s="2" customFormat="1" ht="12.75">
      <c r="D18" s="2" t="s">
        <v>13</v>
      </c>
      <c r="N18" s="228"/>
      <c r="P18" s="227"/>
      <c r="Q18" s="227"/>
      <c r="R18" s="227"/>
      <c r="S18" s="227"/>
      <c r="T18" s="227"/>
    </row>
    <row r="19" spans="3:20" s="2" customFormat="1" ht="12.75">
      <c r="N19" s="227"/>
      <c r="P19" s="227"/>
      <c r="Q19" s="227"/>
      <c r="R19" s="227"/>
      <c r="S19" s="227"/>
      <c r="T19" s="227"/>
    </row>
    <row r="20" spans="3:20" s="2" customFormat="1" ht="12.75">
      <c r="C20" s="2" t="s">
        <v>219</v>
      </c>
      <c r="N20" s="227"/>
      <c r="P20" s="227"/>
      <c r="Q20" s="227"/>
      <c r="R20" s="227"/>
      <c r="S20" s="227"/>
      <c r="T20" s="227"/>
    </row>
    <row r="21" spans="3:20" s="2" customFormat="1" ht="12.75">
      <c r="C21" s="5" t="s">
        <v>6</v>
      </c>
      <c r="D21" s="2" t="s">
        <v>15</v>
      </c>
      <c r="F21" s="278" t="s">
        <v>421</v>
      </c>
      <c r="G21" s="278"/>
      <c r="H21" s="278"/>
      <c r="I21" s="278"/>
      <c r="J21" s="278"/>
      <c r="K21" s="278"/>
      <c r="L21" s="278"/>
      <c r="M21" s="278"/>
      <c r="N21" s="228"/>
      <c r="P21" s="227"/>
      <c r="Q21" s="227"/>
      <c r="R21" s="227"/>
      <c r="S21" s="227"/>
      <c r="T21" s="227"/>
    </row>
    <row r="22" spans="3:20" s="2" customFormat="1" ht="12.75">
      <c r="C22" s="5"/>
      <c r="F22" s="278" t="s">
        <v>422</v>
      </c>
      <c r="G22" s="278"/>
      <c r="H22" s="278"/>
      <c r="I22" s="278"/>
      <c r="J22" s="278"/>
      <c r="K22" s="278"/>
      <c r="L22" s="278"/>
      <c r="M22" s="278"/>
      <c r="N22" s="227"/>
      <c r="P22" s="227"/>
      <c r="Q22" s="227"/>
      <c r="R22" s="227"/>
      <c r="S22" s="227"/>
      <c r="T22" s="227"/>
    </row>
    <row r="23" spans="3:20" s="2" customFormat="1" ht="12.75">
      <c r="C23" s="5"/>
      <c r="F23" s="278" t="s">
        <v>423</v>
      </c>
      <c r="G23" s="278"/>
      <c r="H23" s="278"/>
      <c r="I23" s="278"/>
      <c r="J23" s="278"/>
      <c r="K23" s="278"/>
      <c r="L23" s="278"/>
      <c r="N23" s="227"/>
      <c r="P23" s="227"/>
      <c r="Q23" s="227"/>
      <c r="R23" s="227"/>
      <c r="S23" s="227"/>
      <c r="T23" s="227"/>
    </row>
    <row r="24" spans="3:20" s="2" customFormat="1" ht="12.75">
      <c r="C24" s="5" t="s">
        <v>6</v>
      </c>
      <c r="D24" s="2" t="s">
        <v>19</v>
      </c>
      <c r="F24" s="2" t="s">
        <v>220</v>
      </c>
      <c r="N24" s="228"/>
      <c r="P24" s="227"/>
      <c r="Q24" s="227"/>
      <c r="R24" s="227"/>
      <c r="S24" s="227"/>
      <c r="T24" s="227"/>
    </row>
    <row r="25" spans="3:20" s="2" customFormat="1" ht="12.75">
      <c r="C25" s="5"/>
      <c r="F25" s="2" t="s">
        <v>424</v>
      </c>
      <c r="N25" s="227"/>
      <c r="P25" s="227"/>
      <c r="Q25" s="227"/>
      <c r="R25" s="227"/>
      <c r="S25" s="227"/>
      <c r="T25" s="227"/>
    </row>
    <row r="26" spans="3:20" s="2" customFormat="1" ht="12.75">
      <c r="C26" s="5"/>
      <c r="F26" s="2" t="s">
        <v>222</v>
      </c>
      <c r="N26" s="227"/>
      <c r="P26" s="227"/>
      <c r="Q26" s="227"/>
      <c r="R26" s="227"/>
      <c r="S26" s="227"/>
      <c r="T26" s="227"/>
    </row>
    <row r="27" spans="3:20" s="2" customFormat="1" ht="12.75">
      <c r="C27" s="5" t="s">
        <v>6</v>
      </c>
      <c r="D27" s="2" t="s">
        <v>22</v>
      </c>
      <c r="F27" s="2" t="s">
        <v>29</v>
      </c>
      <c r="N27" s="228"/>
      <c r="P27" s="227"/>
      <c r="Q27" s="227"/>
      <c r="R27" s="227"/>
      <c r="S27" s="227"/>
      <c r="T27" s="227"/>
    </row>
    <row r="28" spans="3:20" s="2" customFormat="1" ht="12.75">
      <c r="F28" s="2" t="s">
        <v>30</v>
      </c>
      <c r="N28" s="227"/>
      <c r="P28" s="227"/>
      <c r="Q28" s="227"/>
      <c r="R28" s="227"/>
      <c r="S28" s="227"/>
      <c r="T28" s="227"/>
    </row>
    <row r="29" spans="3:20" s="2" customFormat="1" ht="12.75">
      <c r="F29" s="2" t="s">
        <v>31</v>
      </c>
      <c r="N29" s="227"/>
      <c r="P29" s="227"/>
      <c r="Q29" s="227"/>
      <c r="R29" s="227"/>
      <c r="S29" s="227"/>
      <c r="T29" s="227"/>
    </row>
    <row r="30" spans="3:20" s="2" customFormat="1" ht="12.75">
      <c r="F30" s="2" t="s">
        <v>495</v>
      </c>
      <c r="N30" s="227"/>
      <c r="P30" s="227"/>
      <c r="Q30" s="227"/>
      <c r="R30" s="227"/>
      <c r="S30" s="227"/>
      <c r="T30" s="227"/>
    </row>
    <row r="31" spans="3:20" s="2" customFormat="1" ht="12.75">
      <c r="F31" s="2" t="s">
        <v>33</v>
      </c>
      <c r="N31" s="227"/>
      <c r="P31" s="227"/>
      <c r="Q31" s="227"/>
      <c r="R31" s="227"/>
      <c r="S31" s="227"/>
      <c r="T31" s="227"/>
    </row>
    <row r="32" spans="3:20" s="2" customFormat="1" ht="12.75">
      <c r="N32" s="227"/>
      <c r="P32" s="227"/>
      <c r="Q32" s="227"/>
      <c r="R32" s="227"/>
      <c r="S32" s="227"/>
      <c r="T32" s="227"/>
    </row>
    <row r="33" spans="2:20" ht="14.25">
      <c r="B33" s="119" t="s">
        <v>223</v>
      </c>
      <c r="D33" s="119"/>
      <c r="E33" s="119"/>
      <c r="F33" s="119"/>
      <c r="G33" s="119"/>
      <c r="H33" s="119"/>
      <c r="I33" s="119"/>
      <c r="J33" s="119"/>
      <c r="K33" s="119"/>
    </row>
    <row r="34" spans="2:20" ht="7.5" customHeight="1">
      <c r="B34" s="119"/>
      <c r="D34" s="119"/>
      <c r="E34" s="119"/>
      <c r="F34" s="119"/>
      <c r="G34" s="119"/>
      <c r="H34" s="119"/>
      <c r="I34" s="119"/>
      <c r="J34" s="119"/>
      <c r="K34" s="119"/>
    </row>
    <row r="35" spans="2:20" s="2" customFormat="1" ht="12.75">
      <c r="C35" s="5" t="s">
        <v>6</v>
      </c>
      <c r="D35" s="2" t="s">
        <v>3</v>
      </c>
      <c r="N35" s="228"/>
      <c r="P35" s="227"/>
      <c r="Q35" s="227"/>
      <c r="R35" s="227"/>
      <c r="S35" s="227"/>
      <c r="T35" s="227"/>
    </row>
    <row r="36" spans="2:20" s="2" customFormat="1" ht="12.75">
      <c r="N36" s="227"/>
      <c r="P36" s="227"/>
      <c r="Q36" s="227"/>
      <c r="R36" s="227"/>
      <c r="S36" s="227"/>
      <c r="T36" s="227"/>
    </row>
    <row r="37" spans="2:20" s="2" customFormat="1" ht="12.75">
      <c r="N37" s="227"/>
      <c r="P37" s="227"/>
      <c r="Q37" s="227"/>
      <c r="R37" s="227"/>
      <c r="S37" s="227"/>
      <c r="T37" s="227"/>
    </row>
    <row r="38" spans="2:20" ht="14.25">
      <c r="B38" s="119" t="s">
        <v>224</v>
      </c>
      <c r="D38" s="119"/>
      <c r="E38" s="119"/>
      <c r="F38" s="119"/>
      <c r="G38" s="119"/>
      <c r="H38" s="119"/>
      <c r="I38" s="119"/>
      <c r="J38" s="119"/>
      <c r="K38" s="119"/>
    </row>
    <row r="39" spans="2:20" s="2" customFormat="1" ht="7.5" customHeight="1">
      <c r="C39" s="222"/>
      <c r="D39" s="222"/>
      <c r="E39" s="222"/>
      <c r="F39" s="222"/>
      <c r="G39" s="222"/>
      <c r="H39" s="222"/>
      <c r="I39" s="222"/>
      <c r="J39" s="222"/>
      <c r="K39" s="222"/>
      <c r="N39" s="227"/>
      <c r="P39" s="227"/>
      <c r="Q39" s="227"/>
      <c r="R39" s="227"/>
      <c r="S39" s="227"/>
      <c r="T39" s="227"/>
    </row>
    <row r="40" spans="2:20" s="2" customFormat="1" ht="12.75">
      <c r="C40" s="278" t="s">
        <v>425</v>
      </c>
      <c r="D40" s="278"/>
      <c r="E40" s="278"/>
      <c r="F40" s="278"/>
      <c r="G40" s="278"/>
      <c r="H40" s="278"/>
      <c r="I40" s="278"/>
      <c r="J40" s="278"/>
      <c r="K40" s="278"/>
      <c r="N40" s="228"/>
      <c r="P40" s="227"/>
      <c r="Q40" s="227"/>
      <c r="R40" s="227"/>
      <c r="S40" s="227"/>
      <c r="T40" s="227"/>
    </row>
    <row r="41" spans="2:20" s="2" customFormat="1" ht="12.75">
      <c r="C41" s="222"/>
      <c r="D41" s="222"/>
      <c r="E41" s="222"/>
      <c r="F41" s="222"/>
      <c r="G41" s="222"/>
      <c r="H41" s="222"/>
      <c r="I41" s="222"/>
      <c r="J41" s="222"/>
      <c r="K41" s="222"/>
      <c r="N41" s="227"/>
      <c r="P41" s="227"/>
      <c r="Q41" s="227"/>
      <c r="R41" s="227"/>
      <c r="S41" s="227"/>
      <c r="T41" s="227"/>
    </row>
    <row r="42" spans="2:20" s="2" customFormat="1" ht="12.75">
      <c r="C42" s="222"/>
      <c r="D42" s="222"/>
      <c r="E42" s="222"/>
      <c r="F42" s="222"/>
      <c r="G42" s="222"/>
      <c r="H42" s="222"/>
      <c r="I42" s="222"/>
      <c r="J42" s="222"/>
      <c r="K42" s="222"/>
      <c r="N42" s="227"/>
      <c r="P42" s="227"/>
      <c r="Q42" s="227"/>
      <c r="R42" s="227"/>
      <c r="S42" s="227"/>
      <c r="T42" s="227"/>
    </row>
    <row r="43" spans="2:20" s="2" customFormat="1" ht="12.75">
      <c r="C43" s="222"/>
      <c r="D43" s="222"/>
      <c r="E43" s="222"/>
      <c r="F43" s="222"/>
      <c r="G43" s="222"/>
      <c r="H43" s="222"/>
      <c r="I43" s="222"/>
      <c r="J43" s="222"/>
      <c r="K43" s="222"/>
      <c r="N43" s="227"/>
      <c r="P43" s="227"/>
      <c r="Q43" s="227"/>
      <c r="R43" s="227"/>
      <c r="S43" s="227"/>
      <c r="T43" s="227"/>
    </row>
    <row r="44" spans="2:20" s="2" customFormat="1" ht="12.75">
      <c r="C44" s="55">
        <v>-1</v>
      </c>
      <c r="D44" s="222" t="s">
        <v>426</v>
      </c>
      <c r="E44" s="222"/>
      <c r="F44" s="222"/>
      <c r="G44" s="222"/>
      <c r="H44" s="222"/>
      <c r="I44" s="222"/>
      <c r="J44" s="222"/>
      <c r="K44" s="222"/>
      <c r="N44" s="227"/>
      <c r="P44" s="227"/>
      <c r="Q44" s="227"/>
      <c r="R44" s="227"/>
      <c r="S44" s="227"/>
      <c r="T44" s="227"/>
    </row>
    <row r="45" spans="2:20" s="2" customFormat="1" ht="12.75">
      <c r="B45" s="205"/>
      <c r="C45" s="55" t="s">
        <v>49</v>
      </c>
      <c r="D45" s="2" t="s">
        <v>50</v>
      </c>
      <c r="E45" s="222"/>
      <c r="F45" s="222"/>
      <c r="G45" s="222"/>
      <c r="H45" s="222"/>
      <c r="I45" s="222"/>
      <c r="J45" s="222"/>
      <c r="K45" s="222"/>
      <c r="N45" s="227"/>
      <c r="P45" s="227"/>
      <c r="Q45" s="227"/>
      <c r="R45" s="227"/>
      <c r="S45" s="227"/>
      <c r="T45" s="227"/>
    </row>
    <row r="46" spans="2:20" s="2" customFormat="1" ht="12.75">
      <c r="C46" s="5"/>
      <c r="D46" s="49" t="s">
        <v>51</v>
      </c>
      <c r="E46" s="222"/>
      <c r="F46" s="222"/>
      <c r="G46" s="56"/>
      <c r="H46" s="222"/>
      <c r="I46" s="269">
        <v>1208701000</v>
      </c>
      <c r="J46" s="269"/>
      <c r="K46" s="229"/>
      <c r="L46" s="229"/>
      <c r="N46" s="227"/>
      <c r="P46" s="227"/>
      <c r="Q46" s="227"/>
      <c r="R46" s="227"/>
      <c r="S46" s="227"/>
      <c r="T46" s="227"/>
    </row>
    <row r="47" spans="2:20" s="2" customFormat="1" ht="12.75">
      <c r="C47" s="5"/>
      <c r="D47" s="57" t="s">
        <v>52</v>
      </c>
      <c r="E47" s="222"/>
      <c r="F47" s="222"/>
      <c r="G47" s="56"/>
      <c r="H47" s="222"/>
      <c r="I47" s="269">
        <v>105185000</v>
      </c>
      <c r="J47" s="269"/>
      <c r="K47" s="222"/>
      <c r="N47" s="227"/>
      <c r="P47" s="227"/>
      <c r="Q47" s="227"/>
      <c r="R47" s="227"/>
      <c r="S47" s="227"/>
      <c r="T47" s="227"/>
    </row>
    <row r="48" spans="2:20" s="2" customFormat="1" ht="12.75">
      <c r="C48" s="5"/>
      <c r="D48" s="57" t="s">
        <v>53</v>
      </c>
      <c r="E48" s="222"/>
      <c r="F48" s="222"/>
      <c r="G48" s="56"/>
      <c r="H48" s="222"/>
      <c r="I48" s="269">
        <v>0</v>
      </c>
      <c r="J48" s="269"/>
      <c r="K48" s="222"/>
      <c r="N48" s="227"/>
      <c r="P48" s="227"/>
      <c r="Q48" s="227"/>
      <c r="R48" s="227"/>
      <c r="S48" s="227"/>
      <c r="T48" s="227"/>
    </row>
    <row r="49" spans="3:20" s="2" customFormat="1" ht="12.75">
      <c r="C49" s="5"/>
      <c r="D49" s="57" t="s">
        <v>54</v>
      </c>
      <c r="E49" s="222"/>
      <c r="F49" s="222"/>
      <c r="G49" s="56"/>
      <c r="H49" s="222"/>
      <c r="I49" s="269">
        <v>42533600</v>
      </c>
      <c r="J49" s="269"/>
      <c r="K49" s="222"/>
      <c r="N49" s="227"/>
      <c r="P49" s="227"/>
      <c r="Q49" s="227"/>
      <c r="R49" s="227"/>
      <c r="S49" s="227"/>
      <c r="T49" s="227"/>
    </row>
    <row r="50" spans="3:20" s="2" customFormat="1" ht="12.75">
      <c r="C50" s="5"/>
      <c r="D50" s="57" t="s">
        <v>55</v>
      </c>
      <c r="E50" s="222"/>
      <c r="F50" s="222"/>
      <c r="G50" s="56"/>
      <c r="H50" s="222"/>
      <c r="I50" s="269">
        <v>-91582800</v>
      </c>
      <c r="J50" s="269"/>
      <c r="K50" s="222"/>
      <c r="N50" s="227"/>
      <c r="P50" s="227"/>
      <c r="Q50" s="227"/>
      <c r="R50" s="227"/>
      <c r="S50" s="227"/>
      <c r="T50" s="227"/>
    </row>
    <row r="51" spans="3:20" s="2" customFormat="1" thickBot="1">
      <c r="C51" s="5"/>
      <c r="D51" s="49" t="s">
        <v>56</v>
      </c>
      <c r="E51" s="222"/>
      <c r="F51" s="222"/>
      <c r="G51" s="56"/>
      <c r="H51" s="222"/>
      <c r="I51" s="270">
        <f>SUM(I46:J50)</f>
        <v>1264836800</v>
      </c>
      <c r="J51" s="270"/>
      <c r="K51" s="222"/>
      <c r="N51" s="228"/>
      <c r="P51" s="227"/>
      <c r="Q51" s="227"/>
      <c r="R51" s="227"/>
      <c r="S51" s="227"/>
      <c r="T51" s="227"/>
    </row>
    <row r="52" spans="3:20" s="2" customFormat="1" thickTop="1">
      <c r="C52" s="5"/>
      <c r="D52" s="222"/>
      <c r="E52" s="222"/>
      <c r="F52" s="222"/>
      <c r="G52" s="222"/>
      <c r="H52" s="222"/>
      <c r="I52" s="219"/>
      <c r="J52" s="219"/>
      <c r="K52" s="222"/>
      <c r="N52" s="227"/>
      <c r="P52" s="227"/>
      <c r="Q52" s="227"/>
      <c r="R52" s="227"/>
      <c r="S52" s="227"/>
      <c r="T52" s="227"/>
    </row>
    <row r="53" spans="3:20" s="2" customFormat="1" ht="12.75">
      <c r="C53" s="55" t="s">
        <v>57</v>
      </c>
      <c r="D53" s="223" t="s">
        <v>58</v>
      </c>
      <c r="E53" s="222"/>
      <c r="F53" s="222"/>
      <c r="G53" s="222"/>
      <c r="H53" s="222"/>
      <c r="I53" s="219"/>
      <c r="J53" s="219"/>
      <c r="K53" s="222"/>
      <c r="N53" s="227"/>
      <c r="P53" s="227"/>
      <c r="Q53" s="227"/>
      <c r="R53" s="227"/>
      <c r="S53" s="227"/>
      <c r="T53" s="227"/>
    </row>
    <row r="54" spans="3:20" s="2" customFormat="1" ht="12.75">
      <c r="C54" s="55"/>
      <c r="D54" s="69" t="s">
        <v>59</v>
      </c>
      <c r="E54" s="222"/>
      <c r="F54" s="222"/>
      <c r="G54" s="56"/>
      <c r="H54" s="222"/>
      <c r="I54" s="269">
        <v>1418852407</v>
      </c>
      <c r="J54" s="269"/>
      <c r="K54" s="222"/>
      <c r="N54" s="227"/>
      <c r="P54" s="227"/>
      <c r="Q54" s="227"/>
      <c r="R54" s="227"/>
      <c r="S54" s="227"/>
      <c r="T54" s="227"/>
    </row>
    <row r="55" spans="3:20" s="2" customFormat="1" ht="12.75">
      <c r="C55" s="55"/>
      <c r="D55" s="70" t="s">
        <v>60</v>
      </c>
      <c r="E55" s="222"/>
      <c r="F55" s="222"/>
      <c r="G55" s="56"/>
      <c r="H55" s="222"/>
      <c r="I55" s="269">
        <v>48737000</v>
      </c>
      <c r="J55" s="269"/>
      <c r="K55" s="222"/>
      <c r="N55" s="227"/>
      <c r="P55" s="227"/>
      <c r="Q55" s="227"/>
      <c r="R55" s="227"/>
      <c r="S55" s="227"/>
      <c r="T55" s="227"/>
    </row>
    <row r="56" spans="3:20" s="2" customFormat="1" ht="12.75">
      <c r="C56" s="55"/>
      <c r="D56" s="70" t="s">
        <v>61</v>
      </c>
      <c r="E56" s="222"/>
      <c r="F56" s="222"/>
      <c r="G56" s="56"/>
      <c r="H56" s="222"/>
      <c r="I56" s="269">
        <v>11040113</v>
      </c>
      <c r="J56" s="269"/>
      <c r="K56" s="222"/>
      <c r="N56" s="227"/>
      <c r="P56" s="227"/>
      <c r="Q56" s="227"/>
      <c r="R56" s="227"/>
      <c r="S56" s="227"/>
      <c r="T56" s="227"/>
    </row>
    <row r="57" spans="3:20" s="2" customFormat="1" ht="12.75">
      <c r="C57" s="55"/>
      <c r="D57" s="70" t="s">
        <v>62</v>
      </c>
      <c r="E57" s="222"/>
      <c r="F57" s="222"/>
      <c r="G57" s="56"/>
      <c r="H57" s="222"/>
      <c r="I57" s="269">
        <v>105934749</v>
      </c>
      <c r="J57" s="269"/>
      <c r="K57" s="222"/>
      <c r="N57" s="227"/>
      <c r="P57" s="227"/>
      <c r="Q57" s="227"/>
      <c r="R57" s="227"/>
      <c r="S57" s="227"/>
      <c r="T57" s="227"/>
    </row>
    <row r="58" spans="3:20" s="2" customFormat="1" ht="12.75">
      <c r="C58" s="55"/>
      <c r="D58" s="70" t="s">
        <v>63</v>
      </c>
      <c r="E58" s="222"/>
      <c r="F58" s="222"/>
      <c r="G58" s="56"/>
      <c r="H58" s="222"/>
      <c r="I58" s="269">
        <f>+I50</f>
        <v>-91582800</v>
      </c>
      <c r="J58" s="269"/>
      <c r="K58" s="222"/>
      <c r="N58" s="227"/>
      <c r="P58" s="227"/>
      <c r="Q58" s="227"/>
      <c r="R58" s="227"/>
      <c r="S58" s="227"/>
      <c r="T58" s="227"/>
    </row>
    <row r="59" spans="3:20" s="2" customFormat="1" thickBot="1">
      <c r="C59" s="55"/>
      <c r="D59" s="69" t="s">
        <v>64</v>
      </c>
      <c r="E59" s="222"/>
      <c r="F59" s="222"/>
      <c r="G59" s="56"/>
      <c r="H59" s="222"/>
      <c r="I59" s="270">
        <f>SUM(I54:J58)</f>
        <v>1492981469</v>
      </c>
      <c r="J59" s="270"/>
      <c r="K59" s="222"/>
      <c r="N59" s="228"/>
      <c r="P59" s="227"/>
      <c r="Q59" s="227"/>
      <c r="R59" s="227"/>
      <c r="S59" s="227"/>
      <c r="T59" s="227"/>
    </row>
    <row r="60" spans="3:20" s="2" customFormat="1" thickTop="1">
      <c r="C60" s="55"/>
      <c r="D60" s="222"/>
      <c r="E60" s="222"/>
      <c r="F60" s="222"/>
      <c r="G60" s="222"/>
      <c r="H60" s="222"/>
      <c r="I60" s="219"/>
      <c r="J60" s="219"/>
      <c r="K60" s="222"/>
      <c r="N60" s="227"/>
      <c r="P60" s="227"/>
      <c r="Q60" s="227"/>
      <c r="R60" s="227"/>
      <c r="S60" s="227"/>
      <c r="T60" s="227"/>
    </row>
    <row r="61" spans="3:20" s="2" customFormat="1" ht="12.75">
      <c r="C61" s="55" t="s">
        <v>65</v>
      </c>
      <c r="D61" s="2" t="s">
        <v>66</v>
      </c>
      <c r="E61" s="222"/>
      <c r="F61" s="222"/>
      <c r="G61" s="222"/>
      <c r="H61" s="222"/>
      <c r="I61" s="219"/>
      <c r="J61" s="219"/>
      <c r="K61" s="222"/>
      <c r="N61" s="227"/>
      <c r="P61" s="227"/>
      <c r="Q61" s="227"/>
      <c r="R61" s="227"/>
      <c r="S61" s="227"/>
      <c r="T61" s="227"/>
    </row>
    <row r="62" spans="3:20">
      <c r="C62" s="27"/>
      <c r="D62" s="49" t="s">
        <v>67</v>
      </c>
      <c r="E62" s="2"/>
      <c r="F62" s="2"/>
      <c r="G62" s="27"/>
      <c r="H62" s="27"/>
      <c r="I62" s="240">
        <f>+I51</f>
        <v>1264836800</v>
      </c>
      <c r="J62" s="240"/>
    </row>
    <row r="63" spans="3:20" s="2" customFormat="1" ht="12.75">
      <c r="C63" s="58"/>
      <c r="D63" s="49" t="s">
        <v>68</v>
      </c>
      <c r="E63" s="222"/>
      <c r="F63" s="222"/>
      <c r="G63" s="222"/>
      <c r="H63" s="222"/>
      <c r="I63" s="240">
        <f>+I59</f>
        <v>1492981469</v>
      </c>
      <c r="J63" s="241"/>
      <c r="K63" s="222"/>
      <c r="N63" s="227"/>
      <c r="P63" s="227"/>
      <c r="Q63" s="227"/>
      <c r="R63" s="227"/>
      <c r="S63" s="227"/>
      <c r="T63" s="227"/>
    </row>
    <row r="64" spans="3:20" s="2" customFormat="1" ht="12.75">
      <c r="C64" s="58"/>
      <c r="D64" s="49" t="s">
        <v>499</v>
      </c>
      <c r="E64" s="238"/>
      <c r="F64" s="238"/>
      <c r="G64" s="238"/>
      <c r="H64" s="238"/>
      <c r="I64" s="242">
        <v>-30</v>
      </c>
      <c r="J64" s="242"/>
      <c r="K64" s="238"/>
      <c r="N64" s="227"/>
      <c r="P64" s="227"/>
      <c r="Q64" s="227"/>
      <c r="R64" s="227"/>
      <c r="S64" s="227"/>
      <c r="T64" s="227"/>
    </row>
    <row r="65" spans="2:20" s="2" customFormat="1" thickBot="1">
      <c r="D65" s="49" t="s">
        <v>69</v>
      </c>
      <c r="I65" s="384">
        <f>+I62-I63+I64</f>
        <v>-228144699</v>
      </c>
      <c r="J65" s="385"/>
      <c r="N65" s="228"/>
      <c r="P65" s="227"/>
      <c r="Q65" s="227"/>
      <c r="R65" s="227"/>
      <c r="S65" s="227"/>
      <c r="T65" s="227"/>
    </row>
    <row r="66" spans="2:20" s="2" customFormat="1" thickTop="1">
      <c r="I66" s="68"/>
      <c r="J66" s="68"/>
      <c r="N66" s="227"/>
      <c r="P66" s="227"/>
      <c r="Q66" s="227"/>
      <c r="R66" s="227"/>
      <c r="S66" s="227"/>
      <c r="T66" s="227"/>
    </row>
    <row r="67" spans="2:20" s="2" customFormat="1" ht="12.75">
      <c r="C67" s="55" t="s">
        <v>70</v>
      </c>
      <c r="D67" s="23" t="s">
        <v>71</v>
      </c>
      <c r="I67" s="68"/>
      <c r="J67" s="68"/>
      <c r="N67" s="227"/>
      <c r="P67" s="227"/>
      <c r="Q67" s="227"/>
      <c r="R67" s="227"/>
      <c r="S67" s="227"/>
      <c r="T67" s="227"/>
    </row>
    <row r="68" spans="2:20" s="2" customFormat="1">
      <c r="D68" s="71" t="s">
        <v>72</v>
      </c>
      <c r="I68" s="240">
        <v>105185000</v>
      </c>
      <c r="J68" s="241"/>
      <c r="N68" s="227"/>
      <c r="P68" s="227"/>
      <c r="Q68" s="227"/>
      <c r="R68" s="227"/>
      <c r="S68" s="227"/>
      <c r="T68" s="227"/>
    </row>
    <row r="69" spans="2:20" s="2" customFormat="1">
      <c r="D69" s="71" t="s">
        <v>73</v>
      </c>
      <c r="I69" s="240">
        <v>0</v>
      </c>
      <c r="J69" s="241"/>
      <c r="N69" s="227"/>
      <c r="P69" s="227"/>
      <c r="Q69" s="227"/>
      <c r="R69" s="227"/>
      <c r="S69" s="227"/>
      <c r="T69" s="227"/>
    </row>
    <row r="70" spans="2:20" s="2" customFormat="1">
      <c r="D70" s="71" t="s">
        <v>60</v>
      </c>
      <c r="I70" s="240">
        <v>-48737000</v>
      </c>
      <c r="J70" s="241"/>
      <c r="N70" s="227"/>
      <c r="P70" s="227"/>
      <c r="Q70" s="227"/>
      <c r="R70" s="227"/>
      <c r="S70" s="227"/>
      <c r="T70" s="227"/>
    </row>
    <row r="71" spans="2:20" s="2" customFormat="1">
      <c r="D71" s="71" t="s">
        <v>74</v>
      </c>
      <c r="I71" s="240">
        <v>31493487</v>
      </c>
      <c r="J71" s="241"/>
      <c r="N71" s="227"/>
      <c r="P71" s="227"/>
      <c r="Q71" s="227"/>
      <c r="R71" s="227"/>
      <c r="S71" s="227"/>
      <c r="T71" s="227"/>
    </row>
    <row r="72" spans="2:20" s="2" customFormat="1">
      <c r="D72" s="71" t="s">
        <v>75</v>
      </c>
      <c r="I72" s="242">
        <v>-1333482</v>
      </c>
      <c r="J72" s="242"/>
      <c r="N72" s="227"/>
      <c r="P72" s="227"/>
      <c r="Q72" s="227"/>
      <c r="R72" s="227"/>
      <c r="S72" s="227"/>
      <c r="T72" s="227"/>
    </row>
    <row r="73" spans="2:20" s="2" customFormat="1" ht="14.25" thickBot="1">
      <c r="D73" s="71" t="s">
        <v>76</v>
      </c>
      <c r="I73" s="243">
        <f>SUM(I68:J72)</f>
        <v>86608005</v>
      </c>
      <c r="J73" s="244"/>
      <c r="N73" s="228"/>
      <c r="P73" s="227"/>
      <c r="Q73" s="227"/>
      <c r="R73" s="227"/>
      <c r="S73" s="227"/>
      <c r="T73" s="227"/>
    </row>
    <row r="74" spans="2:20" s="2" customFormat="1" thickTop="1">
      <c r="N74" s="227"/>
      <c r="P74" s="227"/>
      <c r="Q74" s="227"/>
      <c r="R74" s="227"/>
      <c r="S74" s="227"/>
      <c r="T74" s="227"/>
    </row>
    <row r="75" spans="2:20" s="2" customFormat="1" ht="12.75">
      <c r="N75" s="227"/>
      <c r="P75" s="227"/>
      <c r="Q75" s="227"/>
      <c r="R75" s="227"/>
      <c r="S75" s="227"/>
      <c r="T75" s="227"/>
    </row>
    <row r="76" spans="2:20" s="2" customFormat="1" ht="12.75">
      <c r="N76" s="227"/>
      <c r="P76" s="227"/>
      <c r="Q76" s="227"/>
      <c r="R76" s="227"/>
      <c r="S76" s="227"/>
      <c r="T76" s="227"/>
    </row>
    <row r="77" spans="2:20" ht="24.75" customHeight="1">
      <c r="B77" s="120" t="s">
        <v>226</v>
      </c>
      <c r="D77" s="120"/>
      <c r="E77" s="120"/>
      <c r="F77" s="120"/>
      <c r="G77" s="120"/>
      <c r="H77" s="120"/>
      <c r="I77" s="120"/>
      <c r="J77" s="120"/>
      <c r="K77" s="120"/>
    </row>
    <row r="78" spans="2:20" ht="7.5" customHeight="1">
      <c r="B78" s="120"/>
      <c r="D78" s="120"/>
      <c r="E78" s="120"/>
      <c r="F78" s="120"/>
      <c r="G78" s="120"/>
      <c r="H78" s="120"/>
      <c r="I78" s="120"/>
      <c r="J78" s="120"/>
      <c r="K78" s="120"/>
    </row>
    <row r="79" spans="2:20" s="6" customFormat="1" ht="16.5" customHeight="1">
      <c r="C79" s="279" t="s">
        <v>227</v>
      </c>
      <c r="D79" s="279"/>
      <c r="E79" s="279"/>
      <c r="F79" s="279"/>
      <c r="G79" s="279"/>
      <c r="H79" s="279"/>
      <c r="I79" s="279"/>
      <c r="J79" s="279"/>
      <c r="K79" s="279"/>
      <c r="N79" s="230"/>
      <c r="P79" s="230"/>
      <c r="Q79" s="230"/>
      <c r="R79" s="230"/>
      <c r="S79" s="230"/>
      <c r="T79" s="230"/>
    </row>
    <row r="80" spans="2:20" s="2" customFormat="1" ht="14.25" customHeight="1">
      <c r="C80" s="132" t="s">
        <v>427</v>
      </c>
      <c r="D80" s="223"/>
      <c r="E80" s="223"/>
      <c r="F80" s="223"/>
      <c r="G80" s="223"/>
      <c r="H80" s="223"/>
      <c r="I80" s="223"/>
      <c r="J80" s="223"/>
      <c r="K80" s="223"/>
      <c r="N80" s="227"/>
      <c r="P80" s="227"/>
      <c r="Q80" s="227"/>
      <c r="R80" s="227"/>
      <c r="S80" s="227"/>
      <c r="T80" s="227"/>
    </row>
    <row r="81" spans="2:22" s="2" customFormat="1" ht="14.25" customHeight="1">
      <c r="C81" s="132"/>
      <c r="D81" s="223"/>
      <c r="E81" s="223"/>
      <c r="F81" s="223"/>
      <c r="G81" s="223"/>
      <c r="H81" s="223"/>
      <c r="I81" s="223"/>
      <c r="J81" s="223"/>
      <c r="K81" s="223"/>
      <c r="N81" s="227"/>
      <c r="P81" s="227"/>
      <c r="Q81" s="227"/>
      <c r="R81" s="227"/>
      <c r="S81" s="227"/>
      <c r="T81" s="227"/>
    </row>
    <row r="82" spans="2:22" s="2" customFormat="1" ht="14.25" customHeight="1">
      <c r="C82" s="132" t="s">
        <v>428</v>
      </c>
      <c r="D82" s="223"/>
      <c r="E82" s="223"/>
      <c r="F82" s="223"/>
      <c r="G82" s="223"/>
      <c r="H82" s="223"/>
      <c r="I82" s="223"/>
      <c r="J82" s="223"/>
      <c r="K82" s="223"/>
      <c r="N82" s="227"/>
      <c r="P82" s="227"/>
      <c r="Q82" s="227"/>
      <c r="R82" s="227"/>
      <c r="S82" s="227"/>
      <c r="T82" s="227"/>
    </row>
    <row r="83" spans="2:22" s="2" customFormat="1" ht="12.75">
      <c r="C83" s="2" t="s">
        <v>429</v>
      </c>
      <c r="D83" s="128"/>
      <c r="E83" s="128"/>
      <c r="F83" s="128"/>
      <c r="G83" s="128"/>
      <c r="H83" s="128"/>
      <c r="I83" s="128"/>
      <c r="J83" s="128"/>
      <c r="K83" s="128"/>
      <c r="N83" s="227"/>
      <c r="P83" s="227"/>
      <c r="Q83" s="227"/>
      <c r="R83" s="227"/>
      <c r="S83" s="227"/>
      <c r="T83" s="227"/>
    </row>
    <row r="84" spans="2:22" s="2" customFormat="1" ht="12.75">
      <c r="D84" s="128"/>
      <c r="E84" s="128"/>
      <c r="F84" s="128"/>
      <c r="G84" s="128"/>
      <c r="H84" s="128"/>
      <c r="I84" s="128"/>
      <c r="J84" s="128"/>
      <c r="K84" s="128"/>
      <c r="N84" s="227"/>
      <c r="P84" s="227"/>
      <c r="Q84" s="227"/>
      <c r="R84" s="227"/>
      <c r="S84" s="227"/>
      <c r="T84" s="227"/>
    </row>
    <row r="85" spans="2:22" s="2" customFormat="1" ht="12.75">
      <c r="N85" s="227"/>
      <c r="P85" s="227"/>
      <c r="Q85" s="227"/>
      <c r="R85" s="227"/>
      <c r="S85" s="227"/>
      <c r="T85" s="227"/>
    </row>
    <row r="86" spans="2:22" ht="14.25">
      <c r="B86" s="119" t="s">
        <v>236</v>
      </c>
      <c r="D86" s="119"/>
      <c r="E86" s="119"/>
      <c r="F86" s="119"/>
      <c r="G86" s="119"/>
      <c r="H86" s="119"/>
      <c r="I86" s="119"/>
      <c r="J86" s="119"/>
      <c r="K86" s="119"/>
    </row>
    <row r="87" spans="2:22" s="2" customFormat="1" ht="7.5" customHeight="1">
      <c r="N87" s="227"/>
      <c r="P87" s="227"/>
      <c r="Q87" s="227"/>
      <c r="R87" s="227"/>
      <c r="S87" s="227"/>
      <c r="T87" s="227"/>
    </row>
    <row r="88" spans="2:22" s="2" customFormat="1" ht="12.75">
      <c r="C88" s="2" t="s">
        <v>149</v>
      </c>
      <c r="N88" s="227"/>
      <c r="P88" s="227" t="s">
        <v>430</v>
      </c>
      <c r="Q88" s="227"/>
      <c r="R88" s="227"/>
      <c r="S88" s="227"/>
      <c r="T88" s="227"/>
    </row>
    <row r="89" spans="2:22" s="2" customFormat="1" ht="12.75">
      <c r="N89" s="227"/>
      <c r="P89" s="227"/>
      <c r="Q89" s="227"/>
      <c r="R89" s="227"/>
      <c r="S89" s="227"/>
      <c r="T89" s="227"/>
    </row>
    <row r="90" spans="2:22" s="2" customFormat="1" ht="12.75">
      <c r="C90" s="247" t="s">
        <v>151</v>
      </c>
      <c r="D90" s="247"/>
      <c r="E90" s="247" t="s">
        <v>152</v>
      </c>
      <c r="F90" s="247"/>
      <c r="G90" s="247" t="s">
        <v>153</v>
      </c>
      <c r="H90" s="247"/>
      <c r="I90" s="247" t="s">
        <v>154</v>
      </c>
      <c r="J90" s="247"/>
      <c r="K90" s="247" t="s">
        <v>155</v>
      </c>
      <c r="L90" s="247"/>
      <c r="N90" s="227"/>
      <c r="P90" s="227" t="s">
        <v>431</v>
      </c>
      <c r="Q90" s="231" t="s">
        <v>432</v>
      </c>
      <c r="R90" s="231" t="s">
        <v>433</v>
      </c>
      <c r="S90" s="231" t="s">
        <v>434</v>
      </c>
      <c r="T90" s="227"/>
      <c r="U90" s="227">
        <v>2056285361</v>
      </c>
    </row>
    <row r="91" spans="2:22" s="2" customFormat="1" ht="12.75">
      <c r="C91" s="277" t="s">
        <v>156</v>
      </c>
      <c r="D91" s="277"/>
      <c r="E91" s="382">
        <v>809146350</v>
      </c>
      <c r="F91" s="383"/>
      <c r="G91" s="248">
        <v>0</v>
      </c>
      <c r="H91" s="248"/>
      <c r="I91" s="248">
        <v>0</v>
      </c>
      <c r="J91" s="248"/>
      <c r="K91" s="248">
        <f>E91+G91-I91</f>
        <v>809146350</v>
      </c>
      <c r="L91" s="248"/>
      <c r="M91" s="228"/>
      <c r="N91" s="227">
        <v>809146350</v>
      </c>
      <c r="O91" s="2" t="s">
        <v>156</v>
      </c>
      <c r="P91" s="227">
        <v>809146350</v>
      </c>
      <c r="Q91" s="227"/>
      <c r="R91" s="227"/>
      <c r="S91" s="227"/>
      <c r="T91" s="227"/>
      <c r="U91" s="227">
        <v>237054435</v>
      </c>
    </row>
    <row r="92" spans="2:22" s="2" customFormat="1" ht="12.75">
      <c r="C92" s="277" t="s">
        <v>157</v>
      </c>
      <c r="D92" s="277"/>
      <c r="E92" s="382">
        <v>2429629559</v>
      </c>
      <c r="F92" s="383"/>
      <c r="G92" s="248">
        <v>8118000</v>
      </c>
      <c r="H92" s="248"/>
      <c r="I92" s="248">
        <v>144407763</v>
      </c>
      <c r="J92" s="248"/>
      <c r="K92" s="248">
        <f>E92+G92-I92</f>
        <v>2293339796</v>
      </c>
      <c r="L92" s="248"/>
      <c r="M92" s="228"/>
      <c r="N92" s="227">
        <f>P92+Q92-R92-S92</f>
        <v>3845320579</v>
      </c>
      <c r="O92" s="2" t="s">
        <v>157</v>
      </c>
      <c r="P92" s="227">
        <v>3848662819</v>
      </c>
      <c r="Q92" s="227"/>
      <c r="R92" s="227">
        <v>3342240</v>
      </c>
      <c r="S92" s="227"/>
      <c r="T92" s="227"/>
      <c r="U92" s="206">
        <f>SUM(U90:U91)</f>
        <v>2293339796</v>
      </c>
      <c r="V92" s="206">
        <f>+E92+G92-I92</f>
        <v>2293339796</v>
      </c>
    </row>
    <row r="93" spans="2:22" s="2" customFormat="1" ht="12.75">
      <c r="C93" s="277"/>
      <c r="D93" s="277"/>
      <c r="E93" s="248"/>
      <c r="F93" s="248"/>
      <c r="G93" s="248"/>
      <c r="H93" s="248"/>
      <c r="I93" s="248"/>
      <c r="J93" s="248"/>
      <c r="K93" s="248"/>
      <c r="L93" s="248"/>
      <c r="N93" s="227">
        <f>P93+Q93-R93-S93</f>
        <v>-1789035218</v>
      </c>
      <c r="O93" s="2" t="s">
        <v>435</v>
      </c>
      <c r="P93" s="227">
        <v>-1706432626</v>
      </c>
      <c r="Q93" s="227">
        <v>3342240</v>
      </c>
      <c r="R93" s="227"/>
      <c r="S93" s="227">
        <v>85944832</v>
      </c>
      <c r="T93" s="227"/>
    </row>
    <row r="94" spans="2:22" s="2" customFormat="1" ht="12.75">
      <c r="C94" s="277"/>
      <c r="D94" s="277"/>
      <c r="E94" s="248"/>
      <c r="F94" s="248"/>
      <c r="G94" s="248"/>
      <c r="H94" s="248"/>
      <c r="I94" s="248"/>
      <c r="J94" s="248"/>
      <c r="K94" s="248"/>
      <c r="L94" s="248"/>
      <c r="N94" s="227">
        <f>P94+Q94-R94-S94</f>
        <v>2675263448</v>
      </c>
      <c r="O94" s="2" t="s">
        <v>436</v>
      </c>
      <c r="P94" s="227">
        <v>2663803208</v>
      </c>
      <c r="Q94" s="227">
        <v>11460240</v>
      </c>
      <c r="R94" s="227"/>
      <c r="S94" s="227"/>
      <c r="T94" s="227"/>
    </row>
    <row r="95" spans="2:22" s="2" customFormat="1" ht="12.75">
      <c r="C95" s="247" t="s">
        <v>158</v>
      </c>
      <c r="D95" s="247"/>
      <c r="E95" s="248">
        <f>SUM(E91:F94)</f>
        <v>3238775909</v>
      </c>
      <c r="F95" s="248"/>
      <c r="G95" s="248">
        <f>SUM(G91:H94)</f>
        <v>8118000</v>
      </c>
      <c r="H95" s="248"/>
      <c r="I95" s="248">
        <f>SUM(I91:J94)</f>
        <v>144407763</v>
      </c>
      <c r="J95" s="248"/>
      <c r="K95" s="248">
        <f>SUM(K91:L94)</f>
        <v>3102486146</v>
      </c>
      <c r="L95" s="248"/>
      <c r="N95" s="227">
        <f>P95+Q95-R95-S95</f>
        <v>-2438209014</v>
      </c>
      <c r="O95" s="2" t="s">
        <v>437</v>
      </c>
      <c r="P95" s="227">
        <v>-2376403842</v>
      </c>
      <c r="Q95" s="227"/>
      <c r="R95" s="227"/>
      <c r="S95" s="227">
        <v>61805172</v>
      </c>
      <c r="T95" s="227"/>
    </row>
    <row r="96" spans="2:22" s="2" customFormat="1" ht="12.75">
      <c r="N96" s="227">
        <f>SUM(N91:N95)</f>
        <v>3102486145</v>
      </c>
      <c r="O96" s="5" t="s">
        <v>165</v>
      </c>
      <c r="P96" s="227">
        <f>SUM(P91:P95)</f>
        <v>3238775909</v>
      </c>
      <c r="Q96" s="227">
        <f>SUM(Q92:Q95)</f>
        <v>14802480</v>
      </c>
      <c r="R96" s="227">
        <f>SUM(R92:R95)</f>
        <v>3342240</v>
      </c>
      <c r="S96" s="227">
        <f>SUM(S92:S95)</f>
        <v>147750004</v>
      </c>
      <c r="T96" s="227"/>
    </row>
    <row r="97" spans="2:20" s="2" customFormat="1" ht="12.75">
      <c r="N97" s="227"/>
      <c r="P97" s="227"/>
      <c r="Q97" s="227"/>
      <c r="R97" s="227"/>
      <c r="S97" s="227"/>
      <c r="T97" s="227"/>
    </row>
    <row r="98" spans="2:20" s="2" customFormat="1" ht="12.75">
      <c r="N98" s="227"/>
      <c r="P98" s="227"/>
      <c r="Q98" s="227"/>
      <c r="R98" s="227"/>
      <c r="S98" s="227"/>
      <c r="T98" s="227"/>
    </row>
    <row r="99" spans="2:20" s="2" customFormat="1" ht="12.75">
      <c r="N99" s="227"/>
      <c r="P99" s="227"/>
      <c r="Q99" s="227"/>
      <c r="R99" s="227"/>
      <c r="S99" s="227"/>
      <c r="T99" s="227"/>
    </row>
    <row r="100" spans="2:20" ht="14.25" customHeight="1">
      <c r="B100" s="8" t="s">
        <v>316</v>
      </c>
      <c r="D100" s="8"/>
      <c r="E100" s="8"/>
      <c r="F100" s="8"/>
      <c r="G100" s="8"/>
      <c r="H100" s="8"/>
      <c r="I100" s="8"/>
      <c r="J100" s="8"/>
      <c r="K100" s="8"/>
    </row>
    <row r="101" spans="2:20" ht="7.5" customHeight="1">
      <c r="B101" s="129"/>
      <c r="D101" s="8"/>
      <c r="E101" s="8"/>
      <c r="F101" s="8"/>
      <c r="G101" s="8"/>
      <c r="H101" s="8"/>
      <c r="I101" s="8"/>
      <c r="J101" s="8"/>
      <c r="K101" s="8"/>
    </row>
    <row r="102" spans="2:20" s="2" customFormat="1" ht="12.75">
      <c r="C102" s="123" t="s">
        <v>3</v>
      </c>
      <c r="D102" s="123"/>
      <c r="E102" s="123"/>
      <c r="F102" s="123"/>
      <c r="G102" s="123"/>
      <c r="H102" s="123"/>
      <c r="I102" s="123"/>
      <c r="J102" s="123"/>
      <c r="K102" s="123"/>
      <c r="N102" s="227"/>
      <c r="P102" s="227"/>
      <c r="Q102" s="227"/>
      <c r="R102" s="227"/>
      <c r="S102" s="227"/>
      <c r="T102" s="227"/>
    </row>
    <row r="103" spans="2:20" s="2" customFormat="1" ht="12.75" hidden="1" customHeight="1">
      <c r="B103" s="1" t="s">
        <v>240</v>
      </c>
      <c r="C103" s="123" t="s">
        <v>241</v>
      </c>
      <c r="D103" s="123"/>
      <c r="E103" s="123"/>
      <c r="F103" s="123"/>
      <c r="G103" s="123"/>
      <c r="H103" s="123"/>
      <c r="I103" s="123"/>
      <c r="J103" s="123"/>
      <c r="K103" s="123"/>
      <c r="N103" s="227"/>
      <c r="P103" s="227"/>
      <c r="Q103" s="227"/>
      <c r="R103" s="227"/>
      <c r="S103" s="227"/>
      <c r="T103" s="227"/>
    </row>
    <row r="104" spans="2:20" s="2" customFormat="1" ht="12.75" hidden="1" customHeight="1">
      <c r="C104" s="124" t="s">
        <v>242</v>
      </c>
      <c r="D104" s="124"/>
      <c r="E104" s="124"/>
      <c r="F104" s="124"/>
      <c r="G104" s="124"/>
      <c r="H104" s="124"/>
      <c r="I104" s="124"/>
      <c r="J104" s="124"/>
      <c r="K104" s="124"/>
      <c r="N104" s="227"/>
      <c r="P104" s="227"/>
      <c r="Q104" s="227"/>
      <c r="R104" s="227"/>
      <c r="S104" s="227"/>
      <c r="T104" s="227"/>
    </row>
    <row r="105" spans="2:20" s="2" customFormat="1" ht="12.75">
      <c r="C105" s="124"/>
      <c r="D105" s="124"/>
      <c r="E105" s="124"/>
      <c r="F105" s="124"/>
      <c r="G105" s="124"/>
      <c r="H105" s="124"/>
      <c r="I105" s="124"/>
      <c r="J105" s="124"/>
      <c r="K105" s="124"/>
      <c r="N105" s="227"/>
      <c r="P105" s="227"/>
      <c r="Q105" s="227"/>
      <c r="R105" s="227"/>
      <c r="S105" s="227"/>
      <c r="T105" s="227"/>
    </row>
    <row r="106" spans="2:20" s="2" customFormat="1" ht="12.75">
      <c r="C106" s="124"/>
      <c r="D106" s="124"/>
      <c r="E106" s="124"/>
      <c r="F106" s="124"/>
      <c r="G106" s="124"/>
      <c r="H106" s="124"/>
      <c r="I106" s="124"/>
      <c r="J106" s="124"/>
      <c r="K106" s="124"/>
      <c r="N106" s="227"/>
      <c r="P106" s="227"/>
      <c r="Q106" s="227"/>
      <c r="R106" s="227"/>
      <c r="S106" s="227"/>
      <c r="T106" s="227"/>
    </row>
    <row r="107" spans="2:20" s="2" customFormat="1" ht="12.75">
      <c r="C107" s="124"/>
      <c r="D107" s="124"/>
      <c r="E107" s="124"/>
      <c r="F107" s="124"/>
      <c r="G107" s="124"/>
      <c r="H107" s="124"/>
      <c r="I107" s="124"/>
      <c r="J107" s="124"/>
      <c r="K107" s="124"/>
      <c r="N107" s="227"/>
      <c r="P107" s="227"/>
      <c r="Q107" s="227"/>
      <c r="R107" s="227"/>
      <c r="S107" s="227"/>
      <c r="T107" s="227"/>
    </row>
    <row r="108" spans="2:20" ht="14.25">
      <c r="B108" s="119" t="s">
        <v>243</v>
      </c>
      <c r="D108" s="119"/>
      <c r="E108" s="119"/>
      <c r="F108" s="119"/>
      <c r="G108" s="119"/>
      <c r="H108" s="119"/>
      <c r="I108" s="119"/>
      <c r="J108" s="119"/>
      <c r="K108" s="119"/>
    </row>
    <row r="109" spans="2:20" s="2" customFormat="1" ht="7.5" customHeight="1">
      <c r="N109" s="227"/>
      <c r="P109" s="227"/>
      <c r="Q109" s="227"/>
      <c r="R109" s="227"/>
      <c r="S109" s="227"/>
      <c r="T109" s="227"/>
    </row>
    <row r="110" spans="2:20" s="2" customFormat="1" ht="12.75">
      <c r="C110" s="2" t="s">
        <v>244</v>
      </c>
      <c r="N110" s="227"/>
      <c r="P110" s="227"/>
      <c r="Q110" s="227"/>
      <c r="R110" s="227"/>
      <c r="S110" s="227"/>
      <c r="T110" s="227"/>
    </row>
    <row r="111" spans="2:20" s="2" customFormat="1" ht="13.5" customHeight="1">
      <c r="D111" s="2" t="s">
        <v>162</v>
      </c>
      <c r="G111" s="262">
        <v>0</v>
      </c>
      <c r="H111" s="262"/>
      <c r="I111" s="2" t="s">
        <v>163</v>
      </c>
      <c r="N111" s="227"/>
      <c r="P111" s="227"/>
      <c r="Q111" s="227"/>
      <c r="R111" s="227"/>
      <c r="S111" s="227"/>
      <c r="T111" s="227"/>
    </row>
    <row r="112" spans="2:20" s="2" customFormat="1" ht="14.25" customHeight="1" thickBot="1">
      <c r="D112" s="2" t="s">
        <v>164</v>
      </c>
      <c r="G112" s="263">
        <v>0</v>
      </c>
      <c r="H112" s="263"/>
      <c r="I112" s="2" t="s">
        <v>163</v>
      </c>
      <c r="N112" s="227"/>
      <c r="P112" s="227"/>
      <c r="Q112" s="227"/>
      <c r="R112" s="227"/>
      <c r="S112" s="227"/>
      <c r="T112" s="227"/>
    </row>
    <row r="113" spans="2:20" s="2" customFormat="1" ht="13.5" customHeight="1">
      <c r="D113" s="20"/>
      <c r="E113" s="20" t="s">
        <v>165</v>
      </c>
      <c r="F113" s="20"/>
      <c r="G113" s="285">
        <f>SUM(G111:H112)</f>
        <v>0</v>
      </c>
      <c r="H113" s="285"/>
      <c r="I113" s="2" t="s">
        <v>163</v>
      </c>
      <c r="N113" s="227"/>
      <c r="P113" s="227"/>
      <c r="Q113" s="227"/>
      <c r="R113" s="227"/>
      <c r="S113" s="227"/>
      <c r="T113" s="227"/>
    </row>
    <row r="114" spans="2:20" s="2" customFormat="1" ht="6.75" customHeight="1">
      <c r="N114" s="227"/>
      <c r="P114" s="227"/>
      <c r="Q114" s="227"/>
      <c r="R114" s="227"/>
      <c r="S114" s="227"/>
      <c r="T114" s="227"/>
    </row>
    <row r="115" spans="2:20" s="2" customFormat="1" ht="6" customHeight="1">
      <c r="N115" s="227"/>
      <c r="P115" s="227"/>
      <c r="Q115" s="227"/>
      <c r="R115" s="227"/>
      <c r="S115" s="227"/>
      <c r="T115" s="227"/>
    </row>
    <row r="116" spans="2:20" s="2" customFormat="1" ht="12.75">
      <c r="C116" s="2" t="s">
        <v>245</v>
      </c>
      <c r="L116" s="286" t="s">
        <v>3</v>
      </c>
      <c r="M116" s="286"/>
      <c r="N116" s="228"/>
      <c r="P116" s="227"/>
      <c r="Q116" s="227"/>
      <c r="R116" s="227"/>
      <c r="S116" s="227"/>
      <c r="T116" s="227"/>
    </row>
    <row r="117" spans="2:20" s="2" customFormat="1" ht="12.75">
      <c r="D117" s="2" t="s">
        <v>167</v>
      </c>
      <c r="G117" s="5"/>
      <c r="H117" s="5"/>
      <c r="I117" s="262">
        <v>0</v>
      </c>
      <c r="J117" s="262"/>
      <c r="K117" s="2" t="s">
        <v>163</v>
      </c>
      <c r="N117" s="227"/>
      <c r="P117" s="227"/>
      <c r="Q117" s="227"/>
      <c r="R117" s="227"/>
      <c r="S117" s="227"/>
      <c r="T117" s="227"/>
    </row>
    <row r="118" spans="2:20" s="2" customFormat="1" thickBot="1">
      <c r="D118" s="287" t="s">
        <v>246</v>
      </c>
      <c r="E118" s="287"/>
      <c r="F118" s="287"/>
      <c r="G118" s="287"/>
      <c r="H118" s="287"/>
      <c r="I118" s="263">
        <v>0</v>
      </c>
      <c r="J118" s="263"/>
      <c r="K118" s="2" t="s">
        <v>163</v>
      </c>
      <c r="N118" s="227"/>
      <c r="P118" s="227"/>
      <c r="Q118" s="227"/>
      <c r="R118" s="227"/>
      <c r="S118" s="227"/>
      <c r="T118" s="227"/>
    </row>
    <row r="119" spans="2:20" s="2" customFormat="1" ht="12.75">
      <c r="D119" s="20"/>
      <c r="E119" s="20" t="s">
        <v>165</v>
      </c>
      <c r="F119" s="20"/>
      <c r="G119" s="20"/>
      <c r="H119" s="19"/>
      <c r="I119" s="285">
        <f>SUM(I117:J118)</f>
        <v>0</v>
      </c>
      <c r="J119" s="285"/>
      <c r="K119" s="2" t="s">
        <v>163</v>
      </c>
      <c r="N119" s="227"/>
      <c r="P119" s="227"/>
      <c r="Q119" s="227"/>
      <c r="R119" s="227"/>
      <c r="S119" s="227"/>
      <c r="T119" s="227"/>
    </row>
    <row r="120" spans="2:20" s="2" customFormat="1" ht="6" customHeight="1">
      <c r="N120" s="227"/>
      <c r="P120" s="227"/>
      <c r="Q120" s="227"/>
      <c r="R120" s="227"/>
      <c r="S120" s="227"/>
      <c r="T120" s="227"/>
    </row>
    <row r="121" spans="2:20" s="2" customFormat="1" ht="12.75">
      <c r="N121" s="227"/>
      <c r="P121" s="227"/>
      <c r="Q121" s="227"/>
      <c r="R121" s="227"/>
      <c r="S121" s="227"/>
      <c r="T121" s="227"/>
    </row>
    <row r="122" spans="2:20" s="2" customFormat="1" ht="12.75">
      <c r="N122" s="227"/>
      <c r="P122" s="227"/>
      <c r="Q122" s="227"/>
      <c r="R122" s="227"/>
      <c r="S122" s="227"/>
      <c r="T122" s="227"/>
    </row>
    <row r="123" spans="2:20" ht="14.25">
      <c r="B123" s="119" t="s">
        <v>247</v>
      </c>
      <c r="D123" s="119"/>
      <c r="E123" s="119"/>
      <c r="F123" s="119"/>
      <c r="G123" s="119"/>
      <c r="H123" s="119"/>
      <c r="I123" s="119"/>
      <c r="J123" s="119"/>
      <c r="K123" s="119"/>
    </row>
    <row r="124" spans="2:20">
      <c r="C124" s="18" t="s">
        <v>248</v>
      </c>
    </row>
    <row r="125" spans="2:20" s="2" customFormat="1" ht="7.5" customHeight="1">
      <c r="N125" s="227"/>
      <c r="P125" s="227"/>
      <c r="Q125" s="227"/>
      <c r="R125" s="227"/>
      <c r="S125" s="227"/>
      <c r="T125" s="227"/>
    </row>
    <row r="126" spans="2:20" s="2" customFormat="1" ht="12.75">
      <c r="C126" s="2" t="s">
        <v>249</v>
      </c>
      <c r="N126" s="227"/>
      <c r="P126" s="227"/>
      <c r="Q126" s="227"/>
      <c r="R126" s="227"/>
      <c r="S126" s="227"/>
      <c r="T126" s="227"/>
    </row>
    <row r="127" spans="2:20" s="2" customFormat="1" ht="12.75">
      <c r="J127" s="5" t="s">
        <v>170</v>
      </c>
      <c r="N127" s="227"/>
      <c r="P127" s="231" t="s">
        <v>438</v>
      </c>
      <c r="Q127" s="231" t="s">
        <v>439</v>
      </c>
      <c r="R127" s="231" t="s">
        <v>440</v>
      </c>
      <c r="S127" s="227"/>
      <c r="T127" s="227"/>
    </row>
    <row r="128" spans="2:20" s="2" customFormat="1" ht="12.75">
      <c r="C128" s="247"/>
      <c r="D128" s="247"/>
      <c r="E128" s="247" t="s">
        <v>171</v>
      </c>
      <c r="F128" s="247"/>
      <c r="G128" s="247" t="s">
        <v>172</v>
      </c>
      <c r="H128" s="247"/>
      <c r="I128" s="247" t="s">
        <v>155</v>
      </c>
      <c r="J128" s="247"/>
      <c r="N128" s="227"/>
      <c r="P128" s="232" t="s">
        <v>441</v>
      </c>
      <c r="Q128" s="233"/>
      <c r="R128" s="227"/>
      <c r="S128" s="227"/>
      <c r="T128" s="227"/>
    </row>
    <row r="129" spans="2:20" s="2" customFormat="1" ht="12.75">
      <c r="C129" s="277" t="s">
        <v>173</v>
      </c>
      <c r="D129" s="277"/>
      <c r="E129" s="248">
        <f>+P131</f>
        <v>6520584027</v>
      </c>
      <c r="F129" s="248"/>
      <c r="G129" s="248">
        <f>-Q131</f>
        <v>4227244231</v>
      </c>
      <c r="H129" s="248"/>
      <c r="I129" s="248">
        <f t="shared" ref="I129:I135" si="0">E129-G129</f>
        <v>2293339796</v>
      </c>
      <c r="J129" s="248"/>
      <c r="N129" s="227" t="s">
        <v>49</v>
      </c>
      <c r="P129" s="227">
        <v>3845320579</v>
      </c>
      <c r="Q129" s="227">
        <v>-1789035218</v>
      </c>
      <c r="R129" s="227">
        <f>P129+Q129</f>
        <v>2056285361</v>
      </c>
      <c r="S129" s="227"/>
      <c r="T129" s="227"/>
    </row>
    <row r="130" spans="2:20" s="2" customFormat="1" ht="12.75">
      <c r="C130" s="277" t="s">
        <v>157</v>
      </c>
      <c r="D130" s="277"/>
      <c r="E130" s="248">
        <f>+P136</f>
        <v>1465260399</v>
      </c>
      <c r="F130" s="248"/>
      <c r="G130" s="248">
        <f>-Q136</f>
        <v>691278795</v>
      </c>
      <c r="H130" s="248"/>
      <c r="I130" s="248">
        <f t="shared" si="0"/>
        <v>773981604</v>
      </c>
      <c r="J130" s="248"/>
      <c r="N130" s="227" t="s">
        <v>57</v>
      </c>
      <c r="P130" s="227">
        <v>2675263448</v>
      </c>
      <c r="Q130" s="227">
        <v>-2438209013</v>
      </c>
      <c r="R130" s="227">
        <f>P130+Q130</f>
        <v>237054435</v>
      </c>
      <c r="S130" s="227"/>
      <c r="T130" s="227"/>
    </row>
    <row r="131" spans="2:20" s="2" customFormat="1" ht="12.75">
      <c r="C131" s="277" t="s">
        <v>175</v>
      </c>
      <c r="D131" s="277"/>
      <c r="E131" s="248">
        <v>506906771</v>
      </c>
      <c r="F131" s="248"/>
      <c r="G131" s="248">
        <v>412740570</v>
      </c>
      <c r="H131" s="248"/>
      <c r="I131" s="248">
        <f t="shared" si="0"/>
        <v>94166201</v>
      </c>
      <c r="J131" s="248"/>
      <c r="N131" s="220" t="s">
        <v>49</v>
      </c>
      <c r="O131" s="5" t="s">
        <v>165</v>
      </c>
      <c r="P131" s="227">
        <f>SUM(P129:P130)</f>
        <v>6520584027</v>
      </c>
      <c r="Q131" s="227">
        <f>SUM(Q129:Q130)</f>
        <v>-4227244231</v>
      </c>
      <c r="R131" s="227">
        <f>SUM(R129:R130)</f>
        <v>2293339796</v>
      </c>
      <c r="S131" s="227"/>
      <c r="T131" s="227"/>
    </row>
    <row r="132" spans="2:20" s="2" customFormat="1" ht="12.75">
      <c r="C132" s="277" t="s">
        <v>176</v>
      </c>
      <c r="D132" s="277"/>
      <c r="E132" s="248">
        <v>662218506</v>
      </c>
      <c r="F132" s="248"/>
      <c r="G132" s="248">
        <v>655059604</v>
      </c>
      <c r="H132" s="248"/>
      <c r="I132" s="248">
        <f t="shared" si="0"/>
        <v>7158902</v>
      </c>
      <c r="J132" s="248"/>
      <c r="N132" s="227"/>
      <c r="P132" s="227"/>
      <c r="Q132" s="227"/>
      <c r="R132" s="227"/>
      <c r="S132" s="227"/>
      <c r="T132" s="227"/>
    </row>
    <row r="133" spans="2:20" s="2" customFormat="1" ht="12.75">
      <c r="C133" s="277" t="s">
        <v>252</v>
      </c>
      <c r="D133" s="277"/>
      <c r="E133" s="248">
        <v>2427691</v>
      </c>
      <c r="F133" s="248"/>
      <c r="G133" s="248">
        <v>2427691</v>
      </c>
      <c r="H133" s="248"/>
      <c r="I133" s="248">
        <f t="shared" si="0"/>
        <v>0</v>
      </c>
      <c r="J133" s="248"/>
      <c r="N133" s="227"/>
      <c r="P133" s="232" t="s">
        <v>442</v>
      </c>
      <c r="Q133" s="227"/>
      <c r="R133" s="227"/>
      <c r="S133" s="227"/>
      <c r="T133" s="227"/>
    </row>
    <row r="134" spans="2:20" s="2" customFormat="1" ht="12.75">
      <c r="C134" s="277" t="s">
        <v>178</v>
      </c>
      <c r="D134" s="277"/>
      <c r="E134" s="248">
        <f>+P144</f>
        <v>347613534</v>
      </c>
      <c r="F134" s="248"/>
      <c r="G134" s="248">
        <f>-Q144</f>
        <v>276326095</v>
      </c>
      <c r="H134" s="248"/>
      <c r="I134" s="248">
        <f t="shared" si="0"/>
        <v>71287439</v>
      </c>
      <c r="J134" s="248"/>
      <c r="N134" s="227" t="s">
        <v>65</v>
      </c>
      <c r="P134" s="227">
        <v>883063448</v>
      </c>
      <c r="Q134" s="227">
        <v>-232179911</v>
      </c>
      <c r="R134" s="227">
        <f>P134+Q134</f>
        <v>650883537</v>
      </c>
      <c r="S134" s="227"/>
      <c r="T134" s="227"/>
    </row>
    <row r="135" spans="2:20" s="2" customFormat="1" ht="12.75">
      <c r="C135" s="277" t="s">
        <v>179</v>
      </c>
      <c r="D135" s="277"/>
      <c r="E135" s="248">
        <v>996094701</v>
      </c>
      <c r="F135" s="248"/>
      <c r="G135" s="248">
        <v>590825050</v>
      </c>
      <c r="H135" s="248"/>
      <c r="I135" s="248">
        <f t="shared" si="0"/>
        <v>405269651</v>
      </c>
      <c r="J135" s="248"/>
      <c r="N135" s="227"/>
      <c r="P135" s="227">
        <v>582196951</v>
      </c>
      <c r="Q135" s="227">
        <v>-459098884</v>
      </c>
      <c r="R135" s="227">
        <f>P135+Q135</f>
        <v>123098067</v>
      </c>
      <c r="S135" s="227"/>
      <c r="T135" s="227"/>
    </row>
    <row r="136" spans="2:20" s="2" customFormat="1" ht="12.75">
      <c r="C136" s="256"/>
      <c r="D136" s="257"/>
      <c r="E136" s="248"/>
      <c r="F136" s="248"/>
      <c r="G136" s="248"/>
      <c r="H136" s="248"/>
      <c r="I136" s="248"/>
      <c r="J136" s="248"/>
      <c r="N136" s="220" t="s">
        <v>57</v>
      </c>
      <c r="O136" s="5" t="s">
        <v>165</v>
      </c>
      <c r="P136" s="227">
        <f>SUM(P134:P135)</f>
        <v>1465260399</v>
      </c>
      <c r="Q136" s="227">
        <f>SUM(Q134:Q135)</f>
        <v>-691278795</v>
      </c>
      <c r="R136" s="227">
        <f>SUM(R134:R135)</f>
        <v>773981604</v>
      </c>
      <c r="S136" s="227"/>
      <c r="T136" s="227"/>
    </row>
    <row r="137" spans="2:20" s="2" customFormat="1" ht="12.75">
      <c r="C137" s="247" t="s">
        <v>158</v>
      </c>
      <c r="D137" s="247"/>
      <c r="E137" s="248">
        <f>SUM(E129:F136)</f>
        <v>10501105629</v>
      </c>
      <c r="F137" s="248"/>
      <c r="G137" s="248">
        <f>SUM(G129:H136)</f>
        <v>6855902036</v>
      </c>
      <c r="H137" s="248"/>
      <c r="I137" s="248">
        <f>SUM(I129:J136)</f>
        <v>3645203593</v>
      </c>
      <c r="J137" s="248"/>
      <c r="M137" s="228"/>
      <c r="N137" s="227"/>
      <c r="P137" s="227"/>
      <c r="Q137" s="227"/>
      <c r="R137" s="227"/>
      <c r="S137" s="232"/>
      <c r="T137" s="227"/>
    </row>
    <row r="138" spans="2:20" s="2" customFormat="1" ht="13.5" customHeight="1">
      <c r="N138" s="227"/>
      <c r="P138" s="234" t="s">
        <v>178</v>
      </c>
      <c r="Q138" s="227"/>
      <c r="R138" s="227"/>
      <c r="S138" s="232"/>
      <c r="T138" s="227"/>
    </row>
    <row r="139" spans="2:20" s="2" customFormat="1" ht="13.5" customHeight="1">
      <c r="N139" s="227"/>
      <c r="P139" s="227">
        <v>22401718</v>
      </c>
      <c r="Q139" s="227">
        <v>-16764145</v>
      </c>
      <c r="R139" s="227">
        <f>+P139+Q139</f>
        <v>5637573</v>
      </c>
      <c r="S139" s="232" t="s">
        <v>443</v>
      </c>
      <c r="T139" s="227"/>
    </row>
    <row r="140" spans="2:20" ht="17.25" customHeight="1">
      <c r="B140" s="119" t="s">
        <v>253</v>
      </c>
      <c r="D140" s="119"/>
      <c r="E140" s="119"/>
      <c r="F140" s="119"/>
      <c r="G140" s="119"/>
      <c r="H140" s="119"/>
      <c r="I140" s="119"/>
      <c r="J140" s="119"/>
      <c r="K140" s="119"/>
      <c r="P140" s="227">
        <v>2865360</v>
      </c>
      <c r="Q140" s="226">
        <v>-1375983</v>
      </c>
      <c r="R140" s="227">
        <f t="shared" ref="R140:R143" si="1">+P140+Q140</f>
        <v>1489377</v>
      </c>
      <c r="S140" s="235" t="s">
        <v>444</v>
      </c>
    </row>
    <row r="141" spans="2:20">
      <c r="C141" s="18" t="s">
        <v>248</v>
      </c>
      <c r="P141" s="227">
        <v>301786923</v>
      </c>
      <c r="Q141" s="226">
        <v>-250074097</v>
      </c>
      <c r="R141" s="227">
        <f t="shared" si="1"/>
        <v>51712826</v>
      </c>
      <c r="S141" s="235" t="s">
        <v>445</v>
      </c>
    </row>
    <row r="142" spans="2:20" s="2" customFormat="1" ht="6.75" customHeight="1">
      <c r="N142" s="227"/>
      <c r="P142" s="227"/>
      <c r="Q142" s="227"/>
      <c r="R142" s="227"/>
      <c r="S142" s="232"/>
      <c r="T142" s="227"/>
    </row>
    <row r="143" spans="2:20" s="2" customFormat="1" ht="12.75">
      <c r="C143" s="2" t="s">
        <v>254</v>
      </c>
      <c r="N143" s="227"/>
      <c r="P143" s="227">
        <v>20559533</v>
      </c>
      <c r="Q143" s="227">
        <v>-8111870</v>
      </c>
      <c r="R143" s="227">
        <f t="shared" si="1"/>
        <v>12447663</v>
      </c>
      <c r="S143" s="232" t="s">
        <v>446</v>
      </c>
      <c r="T143" s="227"/>
    </row>
    <row r="144" spans="2:20" s="2" customFormat="1" ht="12.75">
      <c r="K144" s="5" t="s">
        <v>170</v>
      </c>
      <c r="N144" s="220" t="s">
        <v>65</v>
      </c>
      <c r="O144" s="5" t="s">
        <v>165</v>
      </c>
      <c r="P144" s="227">
        <f>SUM(P139:P143)</f>
        <v>347613534</v>
      </c>
      <c r="Q144" s="227">
        <v>-276326095</v>
      </c>
      <c r="R144" s="227">
        <f>P144+Q144</f>
        <v>71287439</v>
      </c>
      <c r="S144" s="227"/>
      <c r="T144" s="227">
        <v>71287439</v>
      </c>
    </row>
    <row r="145" spans="2:20" s="2" customFormat="1" ht="12.75">
      <c r="C145" s="250"/>
      <c r="D145" s="251"/>
      <c r="E145" s="250" t="s">
        <v>255</v>
      </c>
      <c r="F145" s="251"/>
      <c r="G145" s="250" t="s">
        <v>256</v>
      </c>
      <c r="H145" s="291"/>
      <c r="I145" s="251"/>
      <c r="J145" s="250" t="s">
        <v>257</v>
      </c>
      <c r="K145" s="251"/>
      <c r="N145" s="227"/>
      <c r="P145" s="227"/>
      <c r="Q145" s="227"/>
      <c r="R145" s="227">
        <f>SUM(R139:R143)</f>
        <v>71287439</v>
      </c>
      <c r="S145" s="227"/>
      <c r="T145" s="227"/>
    </row>
    <row r="146" spans="2:20" s="2" customFormat="1" ht="12.75">
      <c r="C146" s="252"/>
      <c r="D146" s="253"/>
      <c r="E146" s="250"/>
      <c r="F146" s="251"/>
      <c r="G146" s="250"/>
      <c r="H146" s="291"/>
      <c r="I146" s="251"/>
      <c r="J146" s="250"/>
      <c r="K146" s="251"/>
      <c r="L146" s="278" t="s">
        <v>496</v>
      </c>
      <c r="M146" s="278"/>
      <c r="N146" s="228"/>
      <c r="P146" s="227"/>
      <c r="Q146" s="227"/>
      <c r="R146" s="227"/>
      <c r="S146" s="227"/>
      <c r="T146" s="227"/>
    </row>
    <row r="147" spans="2:20" s="2" customFormat="1" ht="12.75">
      <c r="C147" s="252"/>
      <c r="D147" s="253"/>
      <c r="E147" s="250"/>
      <c r="F147" s="251"/>
      <c r="G147" s="250"/>
      <c r="H147" s="291"/>
      <c r="I147" s="251"/>
      <c r="J147" s="250"/>
      <c r="K147" s="251"/>
      <c r="N147" s="227"/>
      <c r="P147" s="227"/>
      <c r="Q147" s="227"/>
      <c r="R147" s="227"/>
      <c r="S147" s="227"/>
      <c r="T147" s="227"/>
    </row>
    <row r="148" spans="2:20" s="2" customFormat="1" ht="12.75">
      <c r="C148" s="252"/>
      <c r="D148" s="253"/>
      <c r="E148" s="250"/>
      <c r="F148" s="251"/>
      <c r="G148" s="250"/>
      <c r="H148" s="291"/>
      <c r="I148" s="251"/>
      <c r="J148" s="250"/>
      <c r="K148" s="251"/>
      <c r="N148" s="227"/>
      <c r="P148" s="227"/>
      <c r="Q148" s="227"/>
      <c r="R148" s="227"/>
      <c r="S148" s="227"/>
      <c r="T148" s="227"/>
    </row>
    <row r="149" spans="2:20" s="2" customFormat="1" ht="12.75">
      <c r="C149" s="250" t="s">
        <v>259</v>
      </c>
      <c r="D149" s="251"/>
      <c r="E149" s="250"/>
      <c r="F149" s="251"/>
      <c r="G149" s="250"/>
      <c r="H149" s="291"/>
      <c r="I149" s="251"/>
      <c r="J149" s="250"/>
      <c r="K149" s="251"/>
      <c r="N149" s="227"/>
      <c r="P149" s="227"/>
      <c r="Q149" s="227"/>
      <c r="R149" s="227"/>
      <c r="S149" s="227"/>
      <c r="T149" s="227"/>
    </row>
    <row r="150" spans="2:20" s="2" customFormat="1" ht="12.75">
      <c r="C150" s="224"/>
      <c r="D150" s="224"/>
      <c r="E150" s="224"/>
      <c r="F150" s="224"/>
      <c r="G150" s="224"/>
      <c r="H150" s="224"/>
      <c r="I150" s="224"/>
      <c r="J150" s="224"/>
      <c r="K150" s="224"/>
      <c r="N150" s="227"/>
      <c r="P150" s="227"/>
      <c r="Q150" s="227"/>
      <c r="R150" s="227"/>
      <c r="S150" s="227"/>
      <c r="T150" s="227"/>
    </row>
    <row r="151" spans="2:20" s="2" customFormat="1" ht="12.75">
      <c r="C151" s="224"/>
      <c r="D151" s="224"/>
      <c r="E151" s="224"/>
      <c r="F151" s="224"/>
      <c r="G151" s="224"/>
      <c r="H151" s="224"/>
      <c r="I151" s="224"/>
      <c r="J151" s="224"/>
      <c r="K151" s="224"/>
      <c r="N151" s="227"/>
      <c r="P151" s="227"/>
      <c r="Q151" s="227"/>
      <c r="R151" s="227"/>
      <c r="S151" s="227"/>
      <c r="T151" s="227"/>
    </row>
    <row r="152" spans="2:20" ht="14.25">
      <c r="B152" s="119" t="s">
        <v>260</v>
      </c>
      <c r="D152" s="119"/>
      <c r="E152" s="119"/>
      <c r="F152" s="119"/>
      <c r="G152" s="119"/>
      <c r="H152" s="119"/>
      <c r="I152" s="119"/>
      <c r="J152" s="119"/>
      <c r="K152" s="119"/>
    </row>
    <row r="153" spans="2:20" s="2" customFormat="1" ht="7.5" customHeight="1">
      <c r="N153" s="227"/>
      <c r="P153" s="227"/>
      <c r="Q153" s="227"/>
      <c r="R153" s="227"/>
      <c r="S153" s="227"/>
      <c r="T153" s="227"/>
    </row>
    <row r="154" spans="2:20" s="2" customFormat="1" ht="12.75">
      <c r="C154" s="2" t="s">
        <v>261</v>
      </c>
      <c r="N154" s="227"/>
      <c r="P154" s="227"/>
      <c r="Q154" s="227"/>
      <c r="R154" s="227"/>
      <c r="S154" s="227"/>
      <c r="T154" s="227"/>
    </row>
    <row r="155" spans="2:20" s="2" customFormat="1" ht="12.75">
      <c r="J155" s="5" t="s">
        <v>170</v>
      </c>
      <c r="N155" s="227"/>
      <c r="P155" s="227"/>
      <c r="Q155" s="227"/>
      <c r="R155" s="227"/>
      <c r="S155" s="227"/>
      <c r="T155" s="227"/>
    </row>
    <row r="156" spans="2:20" s="2" customFormat="1" ht="12.75">
      <c r="C156" s="250" t="s">
        <v>262</v>
      </c>
      <c r="D156" s="251"/>
      <c r="E156" s="250" t="s">
        <v>263</v>
      </c>
      <c r="F156" s="251"/>
      <c r="G156" s="250" t="s">
        <v>264</v>
      </c>
      <c r="H156" s="251"/>
      <c r="I156" s="250" t="s">
        <v>265</v>
      </c>
      <c r="J156" s="251"/>
      <c r="N156" s="227"/>
      <c r="P156" s="227"/>
      <c r="Q156" s="227"/>
      <c r="R156" s="227"/>
      <c r="S156" s="227"/>
      <c r="T156" s="227"/>
    </row>
    <row r="157" spans="2:20" s="2" customFormat="1" ht="12.75">
      <c r="C157" s="252"/>
      <c r="D157" s="253"/>
      <c r="E157" s="250"/>
      <c r="F157" s="251"/>
      <c r="G157" s="250"/>
      <c r="H157" s="251"/>
      <c r="I157" s="250"/>
      <c r="J157" s="251"/>
      <c r="L157" s="286" t="s">
        <v>3</v>
      </c>
      <c r="M157" s="286"/>
      <c r="N157" s="228"/>
      <c r="P157" s="227"/>
      <c r="Q157" s="227"/>
      <c r="R157" s="227"/>
      <c r="S157" s="227"/>
      <c r="T157" s="227"/>
    </row>
    <row r="158" spans="2:20" s="2" customFormat="1" ht="12.75">
      <c r="C158" s="252"/>
      <c r="D158" s="253"/>
      <c r="E158" s="250"/>
      <c r="F158" s="251"/>
      <c r="G158" s="250"/>
      <c r="H158" s="251"/>
      <c r="I158" s="250"/>
      <c r="J158" s="251"/>
      <c r="N158" s="227"/>
      <c r="P158" s="227"/>
      <c r="Q158" s="227"/>
      <c r="R158" s="227"/>
      <c r="S158" s="227"/>
      <c r="T158" s="227"/>
    </row>
    <row r="159" spans="2:20" s="2" customFormat="1" ht="12.75">
      <c r="C159" s="292"/>
      <c r="D159" s="293"/>
      <c r="E159" s="294"/>
      <c r="F159" s="295"/>
      <c r="G159" s="294"/>
      <c r="H159" s="295"/>
      <c r="I159" s="294"/>
      <c r="J159" s="295"/>
      <c r="N159" s="227"/>
      <c r="P159" s="227"/>
      <c r="Q159" s="227"/>
      <c r="R159" s="227"/>
      <c r="S159" s="227"/>
      <c r="T159" s="227"/>
    </row>
    <row r="160" spans="2:20" s="2" customFormat="1" ht="13.5" customHeight="1">
      <c r="C160" s="250" t="s">
        <v>259</v>
      </c>
      <c r="D160" s="251"/>
      <c r="E160" s="250"/>
      <c r="F160" s="251"/>
      <c r="G160" s="250"/>
      <c r="H160" s="251"/>
      <c r="I160" s="250"/>
      <c r="J160" s="251"/>
      <c r="N160" s="227"/>
      <c r="P160" s="227"/>
      <c r="Q160" s="227"/>
      <c r="R160" s="227"/>
      <c r="S160" s="227"/>
      <c r="T160" s="227"/>
    </row>
    <row r="161" spans="2:20" s="2" customFormat="1" ht="13.5" customHeight="1">
      <c r="N161" s="227"/>
      <c r="P161" s="227"/>
      <c r="Q161" s="227"/>
      <c r="R161" s="227"/>
      <c r="S161" s="227"/>
      <c r="T161" s="227"/>
    </row>
    <row r="162" spans="2:20" s="2" customFormat="1" ht="12.75">
      <c r="N162" s="227"/>
      <c r="P162" s="227"/>
      <c r="Q162" s="227"/>
      <c r="R162" s="227"/>
      <c r="S162" s="227"/>
      <c r="T162" s="227"/>
    </row>
    <row r="163" spans="2:20" ht="14.25">
      <c r="B163" s="119" t="s">
        <v>329</v>
      </c>
      <c r="D163" s="119"/>
      <c r="E163" s="119"/>
      <c r="F163" s="119"/>
      <c r="G163" s="119"/>
      <c r="H163" s="119"/>
      <c r="I163" s="119"/>
      <c r="J163" s="119"/>
      <c r="K163" s="119"/>
    </row>
    <row r="164" spans="2:20" s="2" customFormat="1" ht="6" customHeight="1">
      <c r="N164" s="227"/>
      <c r="P164" s="227"/>
      <c r="Q164" s="227"/>
      <c r="R164" s="227"/>
      <c r="S164" s="227"/>
      <c r="T164" s="227"/>
    </row>
    <row r="165" spans="2:20" s="2" customFormat="1">
      <c r="B165" s="205">
        <v>-1</v>
      </c>
      <c r="C165" s="2" t="s">
        <v>447</v>
      </c>
      <c r="D165" s="16"/>
      <c r="N165" s="227"/>
      <c r="P165" s="227"/>
      <c r="Q165" s="227"/>
      <c r="R165" s="227"/>
      <c r="S165" s="227"/>
      <c r="T165" s="227"/>
    </row>
    <row r="166" spans="2:20" s="2" customFormat="1" ht="12.75">
      <c r="C166" s="222" t="s">
        <v>187</v>
      </c>
      <c r="D166" s="133"/>
      <c r="N166" s="227"/>
      <c r="P166" s="227"/>
      <c r="Q166" s="227"/>
      <c r="R166" s="227"/>
      <c r="S166" s="227"/>
      <c r="T166" s="227"/>
    </row>
    <row r="167" spans="2:20" s="2" customFormat="1" ht="12.75">
      <c r="C167" s="2" t="s">
        <v>448</v>
      </c>
      <c r="N167" s="227"/>
      <c r="P167" s="227"/>
      <c r="Q167" s="227"/>
      <c r="R167" s="227"/>
      <c r="S167" s="227"/>
      <c r="T167" s="227"/>
    </row>
    <row r="168" spans="2:20" s="2" customFormat="1" ht="12.75">
      <c r="N168" s="227"/>
      <c r="P168" s="227"/>
      <c r="Q168" s="227"/>
      <c r="R168" s="227"/>
      <c r="S168" s="227"/>
      <c r="T168" s="227"/>
    </row>
    <row r="169" spans="2:20" s="2" customFormat="1" ht="12.75">
      <c r="B169" s="205">
        <v>-2</v>
      </c>
      <c r="C169" s="2" t="s">
        <v>449</v>
      </c>
      <c r="N169" s="227"/>
      <c r="P169" s="227"/>
      <c r="Q169" s="227"/>
      <c r="R169" s="227"/>
      <c r="S169" s="227"/>
      <c r="T169" s="227"/>
    </row>
    <row r="170" spans="2:20" s="2" customFormat="1" ht="12.75">
      <c r="B170" s="205"/>
      <c r="C170" s="2" t="s">
        <v>450</v>
      </c>
      <c r="N170" s="227"/>
      <c r="P170" s="227"/>
      <c r="Q170" s="227"/>
      <c r="R170" s="227"/>
      <c r="S170" s="227"/>
      <c r="T170" s="227"/>
    </row>
    <row r="171" spans="2:20" s="2" customFormat="1" ht="12.75">
      <c r="B171" s="205"/>
      <c r="D171" s="2" t="s">
        <v>451</v>
      </c>
      <c r="E171" s="262">
        <f>+[2]オペレーティングリース!C19</f>
        <v>7610397</v>
      </c>
      <c r="F171" s="262"/>
      <c r="G171" s="2" t="s">
        <v>163</v>
      </c>
      <c r="N171" s="227"/>
      <c r="P171" s="227"/>
      <c r="Q171" s="227"/>
      <c r="R171" s="227"/>
      <c r="S171" s="227"/>
      <c r="T171" s="227"/>
    </row>
    <row r="172" spans="2:20" s="2" customFormat="1" ht="12.75">
      <c r="D172" s="2" t="s">
        <v>452</v>
      </c>
      <c r="E172" s="262">
        <f>+[2]オペレーティングリース!C20</f>
        <v>14217250</v>
      </c>
      <c r="F172" s="262"/>
      <c r="G172" s="2" t="s">
        <v>163</v>
      </c>
      <c r="N172" s="227"/>
      <c r="P172" s="227"/>
      <c r="Q172" s="227"/>
      <c r="R172" s="227"/>
      <c r="S172" s="227"/>
      <c r="T172" s="227"/>
    </row>
    <row r="173" spans="2:20" s="2" customFormat="1" thickBot="1">
      <c r="D173" s="236" t="s">
        <v>158</v>
      </c>
      <c r="E173" s="380">
        <f>SUM(E171:F172)</f>
        <v>21827647</v>
      </c>
      <c r="F173" s="381"/>
      <c r="G173" s="236" t="s">
        <v>163</v>
      </c>
      <c r="N173" s="228"/>
      <c r="P173" s="227"/>
      <c r="Q173" s="227"/>
      <c r="R173" s="227"/>
      <c r="S173" s="227"/>
      <c r="T173" s="227"/>
    </row>
    <row r="174" spans="2:20" ht="15" thickTop="1">
      <c r="E174" s="119"/>
      <c r="F174" s="119"/>
      <c r="G174" s="119"/>
      <c r="H174" s="119"/>
      <c r="I174" s="119"/>
      <c r="J174" s="119"/>
    </row>
    <row r="175" spans="2:20" s="2" customFormat="1" ht="7.5" customHeight="1">
      <c r="N175" s="227"/>
      <c r="P175" s="227"/>
      <c r="Q175" s="227"/>
      <c r="R175" s="227"/>
      <c r="S175" s="227"/>
      <c r="T175" s="227"/>
    </row>
    <row r="176" spans="2:20" s="2" customFormat="1" ht="14.25">
      <c r="B176" s="119" t="s">
        <v>331</v>
      </c>
      <c r="C176" s="119"/>
      <c r="D176" s="119"/>
      <c r="N176" s="227"/>
      <c r="P176" s="227"/>
      <c r="Q176" s="227"/>
      <c r="R176" s="227"/>
      <c r="S176" s="227"/>
      <c r="T176" s="227"/>
    </row>
    <row r="177" spans="2:20" s="2" customFormat="1" ht="12.75">
      <c r="C177" s="222" t="s">
        <v>267</v>
      </c>
      <c r="N177" s="228"/>
      <c r="P177" s="227"/>
      <c r="Q177" s="227"/>
      <c r="R177" s="227"/>
      <c r="S177" s="227"/>
      <c r="T177" s="227"/>
    </row>
    <row r="178" spans="2:20" s="2" customFormat="1" ht="12.75">
      <c r="N178" s="227"/>
      <c r="P178" s="227"/>
      <c r="Q178" s="227"/>
      <c r="R178" s="227"/>
      <c r="S178" s="227"/>
      <c r="T178" s="227"/>
    </row>
    <row r="179" spans="2:20" s="2" customFormat="1" ht="12.75">
      <c r="N179" s="227"/>
      <c r="P179" s="227"/>
      <c r="Q179" s="227"/>
      <c r="R179" s="227"/>
      <c r="S179" s="227"/>
      <c r="T179" s="227"/>
    </row>
    <row r="180" spans="2:20" ht="14.25">
      <c r="B180" s="119" t="s">
        <v>332</v>
      </c>
      <c r="D180" s="119"/>
      <c r="E180" s="119"/>
      <c r="F180" s="119"/>
      <c r="G180" s="119"/>
      <c r="H180" s="119"/>
      <c r="I180" s="119"/>
      <c r="J180" s="119"/>
      <c r="K180" s="119"/>
    </row>
    <row r="181" spans="2:20" ht="14.25">
      <c r="B181" s="119" t="s">
        <v>196</v>
      </c>
      <c r="D181" s="119"/>
      <c r="E181" s="119"/>
      <c r="F181" s="119"/>
      <c r="G181" s="119"/>
      <c r="H181" s="119"/>
      <c r="I181" s="119"/>
      <c r="J181" s="119"/>
      <c r="K181" s="119"/>
    </row>
    <row r="182" spans="2:20" s="2" customFormat="1" ht="6" customHeight="1">
      <c r="N182" s="227"/>
      <c r="P182" s="227"/>
      <c r="Q182" s="227"/>
      <c r="R182" s="227"/>
      <c r="S182" s="227"/>
      <c r="T182" s="227"/>
    </row>
    <row r="183" spans="2:20" s="2" customFormat="1">
      <c r="C183" s="2" t="s">
        <v>453</v>
      </c>
      <c r="D183" s="16"/>
      <c r="N183" s="227"/>
      <c r="P183" s="227"/>
      <c r="Q183" s="227"/>
      <c r="R183" s="227"/>
      <c r="S183" s="227"/>
      <c r="T183" s="227"/>
    </row>
    <row r="184" spans="2:20" s="2" customFormat="1" ht="12.75">
      <c r="C184" s="5" t="s">
        <v>49</v>
      </c>
      <c r="D184" s="133" t="s">
        <v>198</v>
      </c>
      <c r="N184" s="227"/>
      <c r="P184" s="227"/>
      <c r="Q184" s="227"/>
      <c r="R184" s="227"/>
      <c r="S184" s="227"/>
      <c r="T184" s="227"/>
    </row>
    <row r="185" spans="2:20" s="2" customFormat="1" ht="12.75">
      <c r="D185" s="2" t="s">
        <v>494</v>
      </c>
      <c r="N185" s="228"/>
      <c r="P185" s="227"/>
      <c r="Q185" s="227"/>
      <c r="R185" s="227"/>
      <c r="S185" s="227"/>
      <c r="T185" s="227"/>
    </row>
    <row r="186" spans="2:20" s="2" customFormat="1" ht="12.75">
      <c r="N186" s="227"/>
      <c r="P186" s="227"/>
      <c r="Q186" s="227"/>
      <c r="R186" s="227"/>
      <c r="S186" s="227"/>
      <c r="T186" s="227"/>
    </row>
    <row r="187" spans="2:20" s="2" customFormat="1" ht="12.75">
      <c r="N187" s="227"/>
      <c r="P187" s="227"/>
      <c r="Q187" s="227"/>
      <c r="R187" s="227"/>
      <c r="S187" s="227"/>
      <c r="T187" s="227"/>
    </row>
    <row r="188" spans="2:20" s="2" customFormat="1" ht="12.75">
      <c r="D188" s="11"/>
      <c r="N188" s="227"/>
      <c r="P188" s="227"/>
      <c r="Q188" s="227"/>
      <c r="R188" s="227"/>
      <c r="S188" s="227"/>
      <c r="T188" s="227"/>
    </row>
    <row r="189" spans="2:20">
      <c r="D189" s="11"/>
    </row>
    <row r="190" spans="2:20">
      <c r="D190" s="11"/>
    </row>
    <row r="191" spans="2:20">
      <c r="D191" s="23"/>
    </row>
    <row r="192" spans="2:20">
      <c r="D192" s="11"/>
    </row>
    <row r="193" spans="4:4">
      <c r="D193" s="11"/>
    </row>
    <row r="194" spans="4:4">
      <c r="D194" s="23"/>
    </row>
    <row r="195" spans="4:4">
      <c r="D195" s="23"/>
    </row>
  </sheetData>
  <mergeCells count="152">
    <mergeCell ref="I46:J46"/>
    <mergeCell ref="I47:J47"/>
    <mergeCell ref="I48:J48"/>
    <mergeCell ref="I49:J49"/>
    <mergeCell ref="I50:J50"/>
    <mergeCell ref="I51:J51"/>
    <mergeCell ref="C3:L3"/>
    <mergeCell ref="C7:K7"/>
    <mergeCell ref="F21:M21"/>
    <mergeCell ref="F22:M22"/>
    <mergeCell ref="F23:L23"/>
    <mergeCell ref="C40:K40"/>
    <mergeCell ref="I62:J62"/>
    <mergeCell ref="I63:J63"/>
    <mergeCell ref="I65:J65"/>
    <mergeCell ref="I68:J68"/>
    <mergeCell ref="I69:J69"/>
    <mergeCell ref="I70:J70"/>
    <mergeCell ref="I54:J54"/>
    <mergeCell ref="I55:J55"/>
    <mergeCell ref="I56:J56"/>
    <mergeCell ref="I57:J57"/>
    <mergeCell ref="I58:J58"/>
    <mergeCell ref="I59:J59"/>
    <mergeCell ref="I64:J64"/>
    <mergeCell ref="I71:J71"/>
    <mergeCell ref="I72:J72"/>
    <mergeCell ref="I73:J73"/>
    <mergeCell ref="C79:K79"/>
    <mergeCell ref="C90:D90"/>
    <mergeCell ref="E90:F90"/>
    <mergeCell ref="G90:H90"/>
    <mergeCell ref="I90:J90"/>
    <mergeCell ref="K90:L90"/>
    <mergeCell ref="C91:D91"/>
    <mergeCell ref="E91:F91"/>
    <mergeCell ref="G91:H91"/>
    <mergeCell ref="I91:J91"/>
    <mergeCell ref="K91:L91"/>
    <mergeCell ref="C92:D92"/>
    <mergeCell ref="E92:F92"/>
    <mergeCell ref="G92:H92"/>
    <mergeCell ref="I92:J92"/>
    <mergeCell ref="K92:L92"/>
    <mergeCell ref="C93:D93"/>
    <mergeCell ref="E93:F93"/>
    <mergeCell ref="G93:H93"/>
    <mergeCell ref="I93:J93"/>
    <mergeCell ref="K93:L93"/>
    <mergeCell ref="C94:D94"/>
    <mergeCell ref="E94:F94"/>
    <mergeCell ref="G94:H94"/>
    <mergeCell ref="I94:J94"/>
    <mergeCell ref="K94:L94"/>
    <mergeCell ref="G112:H112"/>
    <mergeCell ref="G113:H113"/>
    <mergeCell ref="L116:M116"/>
    <mergeCell ref="I117:J117"/>
    <mergeCell ref="D118:H118"/>
    <mergeCell ref="I118:J118"/>
    <mergeCell ref="C95:D95"/>
    <mergeCell ref="E95:F95"/>
    <mergeCell ref="G95:H95"/>
    <mergeCell ref="I95:J95"/>
    <mergeCell ref="K95:L95"/>
    <mergeCell ref="G111:H111"/>
    <mergeCell ref="C130:D130"/>
    <mergeCell ref="E130:F130"/>
    <mergeCell ref="G130:H130"/>
    <mergeCell ref="I130:J130"/>
    <mergeCell ref="C131:D131"/>
    <mergeCell ref="E131:F131"/>
    <mergeCell ref="G131:H131"/>
    <mergeCell ref="I131:J131"/>
    <mergeCell ref="I119:J119"/>
    <mergeCell ref="C128:D128"/>
    <mergeCell ref="E128:F128"/>
    <mergeCell ref="G128:H128"/>
    <mergeCell ref="I128:J128"/>
    <mergeCell ref="C129:D129"/>
    <mergeCell ref="E129:F129"/>
    <mergeCell ref="G129:H129"/>
    <mergeCell ref="I129:J129"/>
    <mergeCell ref="C134:D134"/>
    <mergeCell ref="E134:F134"/>
    <mergeCell ref="G134:H134"/>
    <mergeCell ref="I134:J134"/>
    <mergeCell ref="C135:D135"/>
    <mergeCell ref="E135:F135"/>
    <mergeCell ref="G135:H135"/>
    <mergeCell ref="I135:J135"/>
    <mergeCell ref="C132:D132"/>
    <mergeCell ref="E132:F132"/>
    <mergeCell ref="G132:H132"/>
    <mergeCell ref="I132:J132"/>
    <mergeCell ref="C133:D133"/>
    <mergeCell ref="E133:F133"/>
    <mergeCell ref="G133:H133"/>
    <mergeCell ref="I133:J133"/>
    <mergeCell ref="C145:D145"/>
    <mergeCell ref="E145:F145"/>
    <mergeCell ref="G145:I145"/>
    <mergeCell ref="J145:K145"/>
    <mergeCell ref="C146:D146"/>
    <mergeCell ref="E146:F146"/>
    <mergeCell ref="G146:I146"/>
    <mergeCell ref="J146:K146"/>
    <mergeCell ref="C136:D136"/>
    <mergeCell ref="E136:F136"/>
    <mergeCell ref="G136:H136"/>
    <mergeCell ref="I136:J136"/>
    <mergeCell ref="C137:D137"/>
    <mergeCell ref="E137:F137"/>
    <mergeCell ref="G137:H137"/>
    <mergeCell ref="I137:J137"/>
    <mergeCell ref="C149:D149"/>
    <mergeCell ref="E149:F149"/>
    <mergeCell ref="G149:I149"/>
    <mergeCell ref="J149:K149"/>
    <mergeCell ref="C156:D156"/>
    <mergeCell ref="E156:F156"/>
    <mergeCell ref="G156:H156"/>
    <mergeCell ref="I156:J156"/>
    <mergeCell ref="L146:M146"/>
    <mergeCell ref="C147:D147"/>
    <mergeCell ref="E147:F147"/>
    <mergeCell ref="G147:I147"/>
    <mergeCell ref="J147:K147"/>
    <mergeCell ref="C148:D148"/>
    <mergeCell ref="E148:F148"/>
    <mergeCell ref="G148:I148"/>
    <mergeCell ref="J148:K148"/>
    <mergeCell ref="C157:D157"/>
    <mergeCell ref="E157:F157"/>
    <mergeCell ref="G157:H157"/>
    <mergeCell ref="I157:J157"/>
    <mergeCell ref="L157:M157"/>
    <mergeCell ref="C158:D158"/>
    <mergeCell ref="E158:F158"/>
    <mergeCell ref="G158:H158"/>
    <mergeCell ref="I158:J158"/>
    <mergeCell ref="E171:F171"/>
    <mergeCell ref="E172:F172"/>
    <mergeCell ref="E173:F173"/>
    <mergeCell ref="C159:D159"/>
    <mergeCell ref="E159:F159"/>
    <mergeCell ref="G159:H159"/>
    <mergeCell ref="I159:J159"/>
    <mergeCell ref="C160:D160"/>
    <mergeCell ref="E160:F160"/>
    <mergeCell ref="G160:H160"/>
    <mergeCell ref="I160:J160"/>
  </mergeCells>
  <phoneticPr fontId="4"/>
  <printOptions horizontalCentered="1"/>
  <pageMargins left="0" right="0" top="0.78740157480314965" bottom="0" header="0" footer="0"/>
  <pageSetup paperSize="9" scale="98" firstPageNumber="31" orientation="portrait" useFirstPageNumber="1" r:id="rId1"/>
  <rowBreaks count="2" manualBreakCount="2">
    <brk id="60" max="16383" man="1"/>
    <brk id="122" max="12" man="1"/>
  </row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DB14-895D-4372-B2E1-0DC06DCA0AE3}">
  <dimension ref="B1:M136"/>
  <sheetViews>
    <sheetView view="pageBreakPreview" topLeftCell="A100" zoomScaleNormal="100" zoomScaleSheetLayoutView="100" workbookViewId="0">
      <selection activeCell="G90" sqref="G90:H90"/>
    </sheetView>
  </sheetViews>
  <sheetFormatPr defaultRowHeight="13.5"/>
  <cols>
    <col min="1" max="1" width="2.125" style="9" customWidth="1"/>
    <col min="2" max="2" width="4.125" style="9" customWidth="1"/>
    <col min="3" max="3" width="6.875" style="9" customWidth="1"/>
    <col min="4" max="4" width="9.25" style="9" customWidth="1"/>
    <col min="5" max="12" width="8.5" style="9" customWidth="1"/>
    <col min="13" max="13" width="6.5" style="9" customWidth="1"/>
    <col min="14" max="256" width="9" style="9"/>
    <col min="257" max="257" width="2.125" style="9" customWidth="1"/>
    <col min="258" max="258" width="4.125" style="9" customWidth="1"/>
    <col min="259" max="259" width="6.875" style="9" customWidth="1"/>
    <col min="260" max="260" width="9.25" style="9" customWidth="1"/>
    <col min="261" max="268" width="8.5" style="9" customWidth="1"/>
    <col min="269" max="269" width="6.5" style="9" customWidth="1"/>
    <col min="270" max="512" width="9" style="9"/>
    <col min="513" max="513" width="2.125" style="9" customWidth="1"/>
    <col min="514" max="514" width="4.125" style="9" customWidth="1"/>
    <col min="515" max="515" width="6.875" style="9" customWidth="1"/>
    <col min="516" max="516" width="9.25" style="9" customWidth="1"/>
    <col min="517" max="524" width="8.5" style="9" customWidth="1"/>
    <col min="525" max="525" width="6.5" style="9" customWidth="1"/>
    <col min="526" max="768" width="9" style="9"/>
    <col min="769" max="769" width="2.125" style="9" customWidth="1"/>
    <col min="770" max="770" width="4.125" style="9" customWidth="1"/>
    <col min="771" max="771" width="6.875" style="9" customWidth="1"/>
    <col min="772" max="772" width="9.25" style="9" customWidth="1"/>
    <col min="773" max="780" width="8.5" style="9" customWidth="1"/>
    <col min="781" max="781" width="6.5" style="9" customWidth="1"/>
    <col min="782" max="1024" width="9" style="9"/>
    <col min="1025" max="1025" width="2.125" style="9" customWidth="1"/>
    <col min="1026" max="1026" width="4.125" style="9" customWidth="1"/>
    <col min="1027" max="1027" width="6.875" style="9" customWidth="1"/>
    <col min="1028" max="1028" width="9.25" style="9" customWidth="1"/>
    <col min="1029" max="1036" width="8.5" style="9" customWidth="1"/>
    <col min="1037" max="1037" width="6.5" style="9" customWidth="1"/>
    <col min="1038" max="1280" width="9" style="9"/>
    <col min="1281" max="1281" width="2.125" style="9" customWidth="1"/>
    <col min="1282" max="1282" width="4.125" style="9" customWidth="1"/>
    <col min="1283" max="1283" width="6.875" style="9" customWidth="1"/>
    <col min="1284" max="1284" width="9.25" style="9" customWidth="1"/>
    <col min="1285" max="1292" width="8.5" style="9" customWidth="1"/>
    <col min="1293" max="1293" width="6.5" style="9" customWidth="1"/>
    <col min="1294" max="1536" width="9" style="9"/>
    <col min="1537" max="1537" width="2.125" style="9" customWidth="1"/>
    <col min="1538" max="1538" width="4.125" style="9" customWidth="1"/>
    <col min="1539" max="1539" width="6.875" style="9" customWidth="1"/>
    <col min="1540" max="1540" width="9.25" style="9" customWidth="1"/>
    <col min="1541" max="1548" width="8.5" style="9" customWidth="1"/>
    <col min="1549" max="1549" width="6.5" style="9" customWidth="1"/>
    <col min="1550" max="1792" width="9" style="9"/>
    <col min="1793" max="1793" width="2.125" style="9" customWidth="1"/>
    <col min="1794" max="1794" width="4.125" style="9" customWidth="1"/>
    <col min="1795" max="1795" width="6.875" style="9" customWidth="1"/>
    <col min="1796" max="1796" width="9.25" style="9" customWidth="1"/>
    <col min="1797" max="1804" width="8.5" style="9" customWidth="1"/>
    <col min="1805" max="1805" width="6.5" style="9" customWidth="1"/>
    <col min="1806" max="2048" width="9" style="9"/>
    <col min="2049" max="2049" width="2.125" style="9" customWidth="1"/>
    <col min="2050" max="2050" width="4.125" style="9" customWidth="1"/>
    <col min="2051" max="2051" width="6.875" style="9" customWidth="1"/>
    <col min="2052" max="2052" width="9.25" style="9" customWidth="1"/>
    <col min="2053" max="2060" width="8.5" style="9" customWidth="1"/>
    <col min="2061" max="2061" width="6.5" style="9" customWidth="1"/>
    <col min="2062" max="2304" width="9" style="9"/>
    <col min="2305" max="2305" width="2.125" style="9" customWidth="1"/>
    <col min="2306" max="2306" width="4.125" style="9" customWidth="1"/>
    <col min="2307" max="2307" width="6.875" style="9" customWidth="1"/>
    <col min="2308" max="2308" width="9.25" style="9" customWidth="1"/>
    <col min="2309" max="2316" width="8.5" style="9" customWidth="1"/>
    <col min="2317" max="2317" width="6.5" style="9" customWidth="1"/>
    <col min="2318" max="2560" width="9" style="9"/>
    <col min="2561" max="2561" width="2.125" style="9" customWidth="1"/>
    <col min="2562" max="2562" width="4.125" style="9" customWidth="1"/>
    <col min="2563" max="2563" width="6.875" style="9" customWidth="1"/>
    <col min="2564" max="2564" width="9.25" style="9" customWidth="1"/>
    <col min="2565" max="2572" width="8.5" style="9" customWidth="1"/>
    <col min="2573" max="2573" width="6.5" style="9" customWidth="1"/>
    <col min="2574" max="2816" width="9" style="9"/>
    <col min="2817" max="2817" width="2.125" style="9" customWidth="1"/>
    <col min="2818" max="2818" width="4.125" style="9" customWidth="1"/>
    <col min="2819" max="2819" width="6.875" style="9" customWidth="1"/>
    <col min="2820" max="2820" width="9.25" style="9" customWidth="1"/>
    <col min="2821" max="2828" width="8.5" style="9" customWidth="1"/>
    <col min="2829" max="2829" width="6.5" style="9" customWidth="1"/>
    <col min="2830" max="3072" width="9" style="9"/>
    <col min="3073" max="3073" width="2.125" style="9" customWidth="1"/>
    <col min="3074" max="3074" width="4.125" style="9" customWidth="1"/>
    <col min="3075" max="3075" width="6.875" style="9" customWidth="1"/>
    <col min="3076" max="3076" width="9.25" style="9" customWidth="1"/>
    <col min="3077" max="3084" width="8.5" style="9" customWidth="1"/>
    <col min="3085" max="3085" width="6.5" style="9" customWidth="1"/>
    <col min="3086" max="3328" width="9" style="9"/>
    <col min="3329" max="3329" width="2.125" style="9" customWidth="1"/>
    <col min="3330" max="3330" width="4.125" style="9" customWidth="1"/>
    <col min="3331" max="3331" width="6.875" style="9" customWidth="1"/>
    <col min="3332" max="3332" width="9.25" style="9" customWidth="1"/>
    <col min="3333" max="3340" width="8.5" style="9" customWidth="1"/>
    <col min="3341" max="3341" width="6.5" style="9" customWidth="1"/>
    <col min="3342" max="3584" width="9" style="9"/>
    <col min="3585" max="3585" width="2.125" style="9" customWidth="1"/>
    <col min="3586" max="3586" width="4.125" style="9" customWidth="1"/>
    <col min="3587" max="3587" width="6.875" style="9" customWidth="1"/>
    <col min="3588" max="3588" width="9.25" style="9" customWidth="1"/>
    <col min="3589" max="3596" width="8.5" style="9" customWidth="1"/>
    <col min="3597" max="3597" width="6.5" style="9" customWidth="1"/>
    <col min="3598" max="3840" width="9" style="9"/>
    <col min="3841" max="3841" width="2.125" style="9" customWidth="1"/>
    <col min="3842" max="3842" width="4.125" style="9" customWidth="1"/>
    <col min="3843" max="3843" width="6.875" style="9" customWidth="1"/>
    <col min="3844" max="3844" width="9.25" style="9" customWidth="1"/>
    <col min="3845" max="3852" width="8.5" style="9" customWidth="1"/>
    <col min="3853" max="3853" width="6.5" style="9" customWidth="1"/>
    <col min="3854" max="4096" width="9" style="9"/>
    <col min="4097" max="4097" width="2.125" style="9" customWidth="1"/>
    <col min="4098" max="4098" width="4.125" style="9" customWidth="1"/>
    <col min="4099" max="4099" width="6.875" style="9" customWidth="1"/>
    <col min="4100" max="4100" width="9.25" style="9" customWidth="1"/>
    <col min="4101" max="4108" width="8.5" style="9" customWidth="1"/>
    <col min="4109" max="4109" width="6.5" style="9" customWidth="1"/>
    <col min="4110" max="4352" width="9" style="9"/>
    <col min="4353" max="4353" width="2.125" style="9" customWidth="1"/>
    <col min="4354" max="4354" width="4.125" style="9" customWidth="1"/>
    <col min="4355" max="4355" width="6.875" style="9" customWidth="1"/>
    <col min="4356" max="4356" width="9.25" style="9" customWidth="1"/>
    <col min="4357" max="4364" width="8.5" style="9" customWidth="1"/>
    <col min="4365" max="4365" width="6.5" style="9" customWidth="1"/>
    <col min="4366" max="4608" width="9" style="9"/>
    <col min="4609" max="4609" width="2.125" style="9" customWidth="1"/>
    <col min="4610" max="4610" width="4.125" style="9" customWidth="1"/>
    <col min="4611" max="4611" width="6.875" style="9" customWidth="1"/>
    <col min="4612" max="4612" width="9.25" style="9" customWidth="1"/>
    <col min="4613" max="4620" width="8.5" style="9" customWidth="1"/>
    <col min="4621" max="4621" width="6.5" style="9" customWidth="1"/>
    <col min="4622" max="4864" width="9" style="9"/>
    <col min="4865" max="4865" width="2.125" style="9" customWidth="1"/>
    <col min="4866" max="4866" width="4.125" style="9" customWidth="1"/>
    <col min="4867" max="4867" width="6.875" style="9" customWidth="1"/>
    <col min="4868" max="4868" width="9.25" style="9" customWidth="1"/>
    <col min="4869" max="4876" width="8.5" style="9" customWidth="1"/>
    <col min="4877" max="4877" width="6.5" style="9" customWidth="1"/>
    <col min="4878" max="5120" width="9" style="9"/>
    <col min="5121" max="5121" width="2.125" style="9" customWidth="1"/>
    <col min="5122" max="5122" width="4.125" style="9" customWidth="1"/>
    <col min="5123" max="5123" width="6.875" style="9" customWidth="1"/>
    <col min="5124" max="5124" width="9.25" style="9" customWidth="1"/>
    <col min="5125" max="5132" width="8.5" style="9" customWidth="1"/>
    <col min="5133" max="5133" width="6.5" style="9" customWidth="1"/>
    <col min="5134" max="5376" width="9" style="9"/>
    <col min="5377" max="5377" width="2.125" style="9" customWidth="1"/>
    <col min="5378" max="5378" width="4.125" style="9" customWidth="1"/>
    <col min="5379" max="5379" width="6.875" style="9" customWidth="1"/>
    <col min="5380" max="5380" width="9.25" style="9" customWidth="1"/>
    <col min="5381" max="5388" width="8.5" style="9" customWidth="1"/>
    <col min="5389" max="5389" width="6.5" style="9" customWidth="1"/>
    <col min="5390" max="5632" width="9" style="9"/>
    <col min="5633" max="5633" width="2.125" style="9" customWidth="1"/>
    <col min="5634" max="5634" width="4.125" style="9" customWidth="1"/>
    <col min="5635" max="5635" width="6.875" style="9" customWidth="1"/>
    <col min="5636" max="5636" width="9.25" style="9" customWidth="1"/>
    <col min="5637" max="5644" width="8.5" style="9" customWidth="1"/>
    <col min="5645" max="5645" width="6.5" style="9" customWidth="1"/>
    <col min="5646" max="5888" width="9" style="9"/>
    <col min="5889" max="5889" width="2.125" style="9" customWidth="1"/>
    <col min="5890" max="5890" width="4.125" style="9" customWidth="1"/>
    <col min="5891" max="5891" width="6.875" style="9" customWidth="1"/>
    <col min="5892" max="5892" width="9.25" style="9" customWidth="1"/>
    <col min="5893" max="5900" width="8.5" style="9" customWidth="1"/>
    <col min="5901" max="5901" width="6.5" style="9" customWidth="1"/>
    <col min="5902" max="6144" width="9" style="9"/>
    <col min="6145" max="6145" width="2.125" style="9" customWidth="1"/>
    <col min="6146" max="6146" width="4.125" style="9" customWidth="1"/>
    <col min="6147" max="6147" width="6.875" style="9" customWidth="1"/>
    <col min="6148" max="6148" width="9.25" style="9" customWidth="1"/>
    <col min="6149" max="6156" width="8.5" style="9" customWidth="1"/>
    <col min="6157" max="6157" width="6.5" style="9" customWidth="1"/>
    <col min="6158" max="6400" width="9" style="9"/>
    <col min="6401" max="6401" width="2.125" style="9" customWidth="1"/>
    <col min="6402" max="6402" width="4.125" style="9" customWidth="1"/>
    <col min="6403" max="6403" width="6.875" style="9" customWidth="1"/>
    <col min="6404" max="6404" width="9.25" style="9" customWidth="1"/>
    <col min="6405" max="6412" width="8.5" style="9" customWidth="1"/>
    <col min="6413" max="6413" width="6.5" style="9" customWidth="1"/>
    <col min="6414" max="6656" width="9" style="9"/>
    <col min="6657" max="6657" width="2.125" style="9" customWidth="1"/>
    <col min="6658" max="6658" width="4.125" style="9" customWidth="1"/>
    <col min="6659" max="6659" width="6.875" style="9" customWidth="1"/>
    <col min="6660" max="6660" width="9.25" style="9" customWidth="1"/>
    <col min="6661" max="6668" width="8.5" style="9" customWidth="1"/>
    <col min="6669" max="6669" width="6.5" style="9" customWidth="1"/>
    <col min="6670" max="6912" width="9" style="9"/>
    <col min="6913" max="6913" width="2.125" style="9" customWidth="1"/>
    <col min="6914" max="6914" width="4.125" style="9" customWidth="1"/>
    <col min="6915" max="6915" width="6.875" style="9" customWidth="1"/>
    <col min="6916" max="6916" width="9.25" style="9" customWidth="1"/>
    <col min="6917" max="6924" width="8.5" style="9" customWidth="1"/>
    <col min="6925" max="6925" width="6.5" style="9" customWidth="1"/>
    <col min="6926" max="7168" width="9" style="9"/>
    <col min="7169" max="7169" width="2.125" style="9" customWidth="1"/>
    <col min="7170" max="7170" width="4.125" style="9" customWidth="1"/>
    <col min="7171" max="7171" width="6.875" style="9" customWidth="1"/>
    <col min="7172" max="7172" width="9.25" style="9" customWidth="1"/>
    <col min="7173" max="7180" width="8.5" style="9" customWidth="1"/>
    <col min="7181" max="7181" width="6.5" style="9" customWidth="1"/>
    <col min="7182" max="7424" width="9" style="9"/>
    <col min="7425" max="7425" width="2.125" style="9" customWidth="1"/>
    <col min="7426" max="7426" width="4.125" style="9" customWidth="1"/>
    <col min="7427" max="7427" width="6.875" style="9" customWidth="1"/>
    <col min="7428" max="7428" width="9.25" style="9" customWidth="1"/>
    <col min="7429" max="7436" width="8.5" style="9" customWidth="1"/>
    <col min="7437" max="7437" width="6.5" style="9" customWidth="1"/>
    <col min="7438" max="7680" width="9" style="9"/>
    <col min="7681" max="7681" width="2.125" style="9" customWidth="1"/>
    <col min="7682" max="7682" width="4.125" style="9" customWidth="1"/>
    <col min="7683" max="7683" width="6.875" style="9" customWidth="1"/>
    <col min="7684" max="7684" width="9.25" style="9" customWidth="1"/>
    <col min="7685" max="7692" width="8.5" style="9" customWidth="1"/>
    <col min="7693" max="7693" width="6.5" style="9" customWidth="1"/>
    <col min="7694" max="7936" width="9" style="9"/>
    <col min="7937" max="7937" width="2.125" style="9" customWidth="1"/>
    <col min="7938" max="7938" width="4.125" style="9" customWidth="1"/>
    <col min="7939" max="7939" width="6.875" style="9" customWidth="1"/>
    <col min="7940" max="7940" width="9.25" style="9" customWidth="1"/>
    <col min="7941" max="7948" width="8.5" style="9" customWidth="1"/>
    <col min="7949" max="7949" width="6.5" style="9" customWidth="1"/>
    <col min="7950" max="8192" width="9" style="9"/>
    <col min="8193" max="8193" width="2.125" style="9" customWidth="1"/>
    <col min="8194" max="8194" width="4.125" style="9" customWidth="1"/>
    <col min="8195" max="8195" width="6.875" style="9" customWidth="1"/>
    <col min="8196" max="8196" width="9.25" style="9" customWidth="1"/>
    <col min="8197" max="8204" width="8.5" style="9" customWidth="1"/>
    <col min="8205" max="8205" width="6.5" style="9" customWidth="1"/>
    <col min="8206" max="8448" width="9" style="9"/>
    <col min="8449" max="8449" width="2.125" style="9" customWidth="1"/>
    <col min="8450" max="8450" width="4.125" style="9" customWidth="1"/>
    <col min="8451" max="8451" width="6.875" style="9" customWidth="1"/>
    <col min="8452" max="8452" width="9.25" style="9" customWidth="1"/>
    <col min="8453" max="8460" width="8.5" style="9" customWidth="1"/>
    <col min="8461" max="8461" width="6.5" style="9" customWidth="1"/>
    <col min="8462" max="8704" width="9" style="9"/>
    <col min="8705" max="8705" width="2.125" style="9" customWidth="1"/>
    <col min="8706" max="8706" width="4.125" style="9" customWidth="1"/>
    <col min="8707" max="8707" width="6.875" style="9" customWidth="1"/>
    <col min="8708" max="8708" width="9.25" style="9" customWidth="1"/>
    <col min="8709" max="8716" width="8.5" style="9" customWidth="1"/>
    <col min="8717" max="8717" width="6.5" style="9" customWidth="1"/>
    <col min="8718" max="8960" width="9" style="9"/>
    <col min="8961" max="8961" width="2.125" style="9" customWidth="1"/>
    <col min="8962" max="8962" width="4.125" style="9" customWidth="1"/>
    <col min="8963" max="8963" width="6.875" style="9" customWidth="1"/>
    <col min="8964" max="8964" width="9.25" style="9" customWidth="1"/>
    <col min="8965" max="8972" width="8.5" style="9" customWidth="1"/>
    <col min="8973" max="8973" width="6.5" style="9" customWidth="1"/>
    <col min="8974" max="9216" width="9" style="9"/>
    <col min="9217" max="9217" width="2.125" style="9" customWidth="1"/>
    <col min="9218" max="9218" width="4.125" style="9" customWidth="1"/>
    <col min="9219" max="9219" width="6.875" style="9" customWidth="1"/>
    <col min="9220" max="9220" width="9.25" style="9" customWidth="1"/>
    <col min="9221" max="9228" width="8.5" style="9" customWidth="1"/>
    <col min="9229" max="9229" width="6.5" style="9" customWidth="1"/>
    <col min="9230" max="9472" width="9" style="9"/>
    <col min="9473" max="9473" width="2.125" style="9" customWidth="1"/>
    <col min="9474" max="9474" width="4.125" style="9" customWidth="1"/>
    <col min="9475" max="9475" width="6.875" style="9" customWidth="1"/>
    <col min="9476" max="9476" width="9.25" style="9" customWidth="1"/>
    <col min="9477" max="9484" width="8.5" style="9" customWidth="1"/>
    <col min="9485" max="9485" width="6.5" style="9" customWidth="1"/>
    <col min="9486" max="9728" width="9" style="9"/>
    <col min="9729" max="9729" width="2.125" style="9" customWidth="1"/>
    <col min="9730" max="9730" width="4.125" style="9" customWidth="1"/>
    <col min="9731" max="9731" width="6.875" style="9" customWidth="1"/>
    <col min="9732" max="9732" width="9.25" style="9" customWidth="1"/>
    <col min="9733" max="9740" width="8.5" style="9" customWidth="1"/>
    <col min="9741" max="9741" width="6.5" style="9" customWidth="1"/>
    <col min="9742" max="9984" width="9" style="9"/>
    <col min="9985" max="9985" width="2.125" style="9" customWidth="1"/>
    <col min="9986" max="9986" width="4.125" style="9" customWidth="1"/>
    <col min="9987" max="9987" width="6.875" style="9" customWidth="1"/>
    <col min="9988" max="9988" width="9.25" style="9" customWidth="1"/>
    <col min="9989" max="9996" width="8.5" style="9" customWidth="1"/>
    <col min="9997" max="9997" width="6.5" style="9" customWidth="1"/>
    <col min="9998" max="10240" width="9" style="9"/>
    <col min="10241" max="10241" width="2.125" style="9" customWidth="1"/>
    <col min="10242" max="10242" width="4.125" style="9" customWidth="1"/>
    <col min="10243" max="10243" width="6.875" style="9" customWidth="1"/>
    <col min="10244" max="10244" width="9.25" style="9" customWidth="1"/>
    <col min="10245" max="10252" width="8.5" style="9" customWidth="1"/>
    <col min="10253" max="10253" width="6.5" style="9" customWidth="1"/>
    <col min="10254" max="10496" width="9" style="9"/>
    <col min="10497" max="10497" width="2.125" style="9" customWidth="1"/>
    <col min="10498" max="10498" width="4.125" style="9" customWidth="1"/>
    <col min="10499" max="10499" width="6.875" style="9" customWidth="1"/>
    <col min="10500" max="10500" width="9.25" style="9" customWidth="1"/>
    <col min="10501" max="10508" width="8.5" style="9" customWidth="1"/>
    <col min="10509" max="10509" width="6.5" style="9" customWidth="1"/>
    <col min="10510" max="10752" width="9" style="9"/>
    <col min="10753" max="10753" width="2.125" style="9" customWidth="1"/>
    <col min="10754" max="10754" width="4.125" style="9" customWidth="1"/>
    <col min="10755" max="10755" width="6.875" style="9" customWidth="1"/>
    <col min="10756" max="10756" width="9.25" style="9" customWidth="1"/>
    <col min="10757" max="10764" width="8.5" style="9" customWidth="1"/>
    <col min="10765" max="10765" width="6.5" style="9" customWidth="1"/>
    <col min="10766" max="11008" width="9" style="9"/>
    <col min="11009" max="11009" width="2.125" style="9" customWidth="1"/>
    <col min="11010" max="11010" width="4.125" style="9" customWidth="1"/>
    <col min="11011" max="11011" width="6.875" style="9" customWidth="1"/>
    <col min="11012" max="11012" width="9.25" style="9" customWidth="1"/>
    <col min="11013" max="11020" width="8.5" style="9" customWidth="1"/>
    <col min="11021" max="11021" width="6.5" style="9" customWidth="1"/>
    <col min="11022" max="11264" width="9" style="9"/>
    <col min="11265" max="11265" width="2.125" style="9" customWidth="1"/>
    <col min="11266" max="11266" width="4.125" style="9" customWidth="1"/>
    <col min="11267" max="11267" width="6.875" style="9" customWidth="1"/>
    <col min="11268" max="11268" width="9.25" style="9" customWidth="1"/>
    <col min="11269" max="11276" width="8.5" style="9" customWidth="1"/>
    <col min="11277" max="11277" width="6.5" style="9" customWidth="1"/>
    <col min="11278" max="11520" width="9" style="9"/>
    <col min="11521" max="11521" width="2.125" style="9" customWidth="1"/>
    <col min="11522" max="11522" width="4.125" style="9" customWidth="1"/>
    <col min="11523" max="11523" width="6.875" style="9" customWidth="1"/>
    <col min="11524" max="11524" width="9.25" style="9" customWidth="1"/>
    <col min="11525" max="11532" width="8.5" style="9" customWidth="1"/>
    <col min="11533" max="11533" width="6.5" style="9" customWidth="1"/>
    <col min="11534" max="11776" width="9" style="9"/>
    <col min="11777" max="11777" width="2.125" style="9" customWidth="1"/>
    <col min="11778" max="11778" width="4.125" style="9" customWidth="1"/>
    <col min="11779" max="11779" width="6.875" style="9" customWidth="1"/>
    <col min="11780" max="11780" width="9.25" style="9" customWidth="1"/>
    <col min="11781" max="11788" width="8.5" style="9" customWidth="1"/>
    <col min="11789" max="11789" width="6.5" style="9" customWidth="1"/>
    <col min="11790" max="12032" width="9" style="9"/>
    <col min="12033" max="12033" width="2.125" style="9" customWidth="1"/>
    <col min="12034" max="12034" width="4.125" style="9" customWidth="1"/>
    <col min="12035" max="12035" width="6.875" style="9" customWidth="1"/>
    <col min="12036" max="12036" width="9.25" style="9" customWidth="1"/>
    <col min="12037" max="12044" width="8.5" style="9" customWidth="1"/>
    <col min="12045" max="12045" width="6.5" style="9" customWidth="1"/>
    <col min="12046" max="12288" width="9" style="9"/>
    <col min="12289" max="12289" width="2.125" style="9" customWidth="1"/>
    <col min="12290" max="12290" width="4.125" style="9" customWidth="1"/>
    <col min="12291" max="12291" width="6.875" style="9" customWidth="1"/>
    <col min="12292" max="12292" width="9.25" style="9" customWidth="1"/>
    <col min="12293" max="12300" width="8.5" style="9" customWidth="1"/>
    <col min="12301" max="12301" width="6.5" style="9" customWidth="1"/>
    <col min="12302" max="12544" width="9" style="9"/>
    <col min="12545" max="12545" width="2.125" style="9" customWidth="1"/>
    <col min="12546" max="12546" width="4.125" style="9" customWidth="1"/>
    <col min="12547" max="12547" width="6.875" style="9" customWidth="1"/>
    <col min="12548" max="12548" width="9.25" style="9" customWidth="1"/>
    <col min="12549" max="12556" width="8.5" style="9" customWidth="1"/>
    <col min="12557" max="12557" width="6.5" style="9" customWidth="1"/>
    <col min="12558" max="12800" width="9" style="9"/>
    <col min="12801" max="12801" width="2.125" style="9" customWidth="1"/>
    <col min="12802" max="12802" width="4.125" style="9" customWidth="1"/>
    <col min="12803" max="12803" width="6.875" style="9" customWidth="1"/>
    <col min="12804" max="12804" width="9.25" style="9" customWidth="1"/>
    <col min="12805" max="12812" width="8.5" style="9" customWidth="1"/>
    <col min="12813" max="12813" width="6.5" style="9" customWidth="1"/>
    <col min="12814" max="13056" width="9" style="9"/>
    <col min="13057" max="13057" width="2.125" style="9" customWidth="1"/>
    <col min="13058" max="13058" width="4.125" style="9" customWidth="1"/>
    <col min="13059" max="13059" width="6.875" style="9" customWidth="1"/>
    <col min="13060" max="13060" width="9.25" style="9" customWidth="1"/>
    <col min="13061" max="13068" width="8.5" style="9" customWidth="1"/>
    <col min="13069" max="13069" width="6.5" style="9" customWidth="1"/>
    <col min="13070" max="13312" width="9" style="9"/>
    <col min="13313" max="13313" width="2.125" style="9" customWidth="1"/>
    <col min="13314" max="13314" width="4.125" style="9" customWidth="1"/>
    <col min="13315" max="13315" width="6.875" style="9" customWidth="1"/>
    <col min="13316" max="13316" width="9.25" style="9" customWidth="1"/>
    <col min="13317" max="13324" width="8.5" style="9" customWidth="1"/>
    <col min="13325" max="13325" width="6.5" style="9" customWidth="1"/>
    <col min="13326" max="13568" width="9" style="9"/>
    <col min="13569" max="13569" width="2.125" style="9" customWidth="1"/>
    <col min="13570" max="13570" width="4.125" style="9" customWidth="1"/>
    <col min="13571" max="13571" width="6.875" style="9" customWidth="1"/>
    <col min="13572" max="13572" width="9.25" style="9" customWidth="1"/>
    <col min="13573" max="13580" width="8.5" style="9" customWidth="1"/>
    <col min="13581" max="13581" width="6.5" style="9" customWidth="1"/>
    <col min="13582" max="13824" width="9" style="9"/>
    <col min="13825" max="13825" width="2.125" style="9" customWidth="1"/>
    <col min="13826" max="13826" width="4.125" style="9" customWidth="1"/>
    <col min="13827" max="13827" width="6.875" style="9" customWidth="1"/>
    <col min="13828" max="13828" width="9.25" style="9" customWidth="1"/>
    <col min="13829" max="13836" width="8.5" style="9" customWidth="1"/>
    <col min="13837" max="13837" width="6.5" style="9" customWidth="1"/>
    <col min="13838" max="14080" width="9" style="9"/>
    <col min="14081" max="14081" width="2.125" style="9" customWidth="1"/>
    <col min="14082" max="14082" width="4.125" style="9" customWidth="1"/>
    <col min="14083" max="14083" width="6.875" style="9" customWidth="1"/>
    <col min="14084" max="14084" width="9.25" style="9" customWidth="1"/>
    <col min="14085" max="14092" width="8.5" style="9" customWidth="1"/>
    <col min="14093" max="14093" width="6.5" style="9" customWidth="1"/>
    <col min="14094" max="14336" width="9" style="9"/>
    <col min="14337" max="14337" width="2.125" style="9" customWidth="1"/>
    <col min="14338" max="14338" width="4.125" style="9" customWidth="1"/>
    <col min="14339" max="14339" width="6.875" style="9" customWidth="1"/>
    <col min="14340" max="14340" width="9.25" style="9" customWidth="1"/>
    <col min="14341" max="14348" width="8.5" style="9" customWidth="1"/>
    <col min="14349" max="14349" width="6.5" style="9" customWidth="1"/>
    <col min="14350" max="14592" width="9" style="9"/>
    <col min="14593" max="14593" width="2.125" style="9" customWidth="1"/>
    <col min="14594" max="14594" width="4.125" style="9" customWidth="1"/>
    <col min="14595" max="14595" width="6.875" style="9" customWidth="1"/>
    <col min="14596" max="14596" width="9.25" style="9" customWidth="1"/>
    <col min="14597" max="14604" width="8.5" style="9" customWidth="1"/>
    <col min="14605" max="14605" width="6.5" style="9" customWidth="1"/>
    <col min="14606" max="14848" width="9" style="9"/>
    <col min="14849" max="14849" width="2.125" style="9" customWidth="1"/>
    <col min="14850" max="14850" width="4.125" style="9" customWidth="1"/>
    <col min="14851" max="14851" width="6.875" style="9" customWidth="1"/>
    <col min="14852" max="14852" width="9.25" style="9" customWidth="1"/>
    <col min="14853" max="14860" width="8.5" style="9" customWidth="1"/>
    <col min="14861" max="14861" width="6.5" style="9" customWidth="1"/>
    <col min="14862" max="15104" width="9" style="9"/>
    <col min="15105" max="15105" width="2.125" style="9" customWidth="1"/>
    <col min="15106" max="15106" width="4.125" style="9" customWidth="1"/>
    <col min="15107" max="15107" width="6.875" style="9" customWidth="1"/>
    <col min="15108" max="15108" width="9.25" style="9" customWidth="1"/>
    <col min="15109" max="15116" width="8.5" style="9" customWidth="1"/>
    <col min="15117" max="15117" width="6.5" style="9" customWidth="1"/>
    <col min="15118" max="15360" width="9" style="9"/>
    <col min="15361" max="15361" width="2.125" style="9" customWidth="1"/>
    <col min="15362" max="15362" width="4.125" style="9" customWidth="1"/>
    <col min="15363" max="15363" width="6.875" style="9" customWidth="1"/>
    <col min="15364" max="15364" width="9.25" style="9" customWidth="1"/>
    <col min="15365" max="15372" width="8.5" style="9" customWidth="1"/>
    <col min="15373" max="15373" width="6.5" style="9" customWidth="1"/>
    <col min="15374" max="15616" width="9" style="9"/>
    <col min="15617" max="15617" width="2.125" style="9" customWidth="1"/>
    <col min="15618" max="15618" width="4.125" style="9" customWidth="1"/>
    <col min="15619" max="15619" width="6.875" style="9" customWidth="1"/>
    <col min="15620" max="15620" width="9.25" style="9" customWidth="1"/>
    <col min="15621" max="15628" width="8.5" style="9" customWidth="1"/>
    <col min="15629" max="15629" width="6.5" style="9" customWidth="1"/>
    <col min="15630" max="15872" width="9" style="9"/>
    <col min="15873" max="15873" width="2.125" style="9" customWidth="1"/>
    <col min="15874" max="15874" width="4.125" style="9" customWidth="1"/>
    <col min="15875" max="15875" width="6.875" style="9" customWidth="1"/>
    <col min="15876" max="15876" width="9.25" style="9" customWidth="1"/>
    <col min="15877" max="15884" width="8.5" style="9" customWidth="1"/>
    <col min="15885" max="15885" width="6.5" style="9" customWidth="1"/>
    <col min="15886" max="16128" width="9" style="9"/>
    <col min="16129" max="16129" width="2.125" style="9" customWidth="1"/>
    <col min="16130" max="16130" width="4.125" style="9" customWidth="1"/>
    <col min="16131" max="16131" width="6.875" style="9" customWidth="1"/>
    <col min="16132" max="16132" width="9.25" style="9" customWidth="1"/>
    <col min="16133" max="16140" width="8.5" style="9" customWidth="1"/>
    <col min="16141" max="16141" width="6.5" style="9" customWidth="1"/>
    <col min="16142" max="16384" width="9" style="9"/>
  </cols>
  <sheetData>
    <row r="1" spans="2:13" ht="38.25" customHeight="1">
      <c r="M1" s="146" t="s">
        <v>210</v>
      </c>
    </row>
    <row r="2" spans="2:13" ht="17.25">
      <c r="C2" s="337" t="s">
        <v>377</v>
      </c>
      <c r="D2" s="337"/>
      <c r="E2" s="337"/>
      <c r="F2" s="337"/>
      <c r="G2" s="337"/>
      <c r="H2" s="337"/>
      <c r="I2" s="337"/>
      <c r="J2" s="337"/>
      <c r="K2" s="337"/>
      <c r="L2" s="337"/>
    </row>
    <row r="3" spans="2:13" ht="17.25">
      <c r="C3" s="91"/>
      <c r="D3" s="91"/>
      <c r="E3" s="91"/>
      <c r="F3" s="91"/>
      <c r="G3" s="91"/>
      <c r="H3" s="91"/>
      <c r="I3" s="91"/>
      <c r="J3" s="91"/>
      <c r="K3" s="91"/>
    </row>
    <row r="5" spans="2:13" ht="14.25">
      <c r="B5" s="92" t="s">
        <v>212</v>
      </c>
      <c r="D5" s="92"/>
      <c r="E5" s="92"/>
      <c r="F5" s="92"/>
      <c r="G5" s="92"/>
      <c r="H5" s="92"/>
      <c r="I5" s="92"/>
      <c r="J5" s="92"/>
      <c r="K5" s="92"/>
    </row>
    <row r="6" spans="2:13" s="10" customFormat="1" ht="12.75">
      <c r="C6" s="331"/>
      <c r="D6" s="331"/>
      <c r="E6" s="331"/>
      <c r="F6" s="331"/>
      <c r="G6" s="331"/>
      <c r="H6" s="331"/>
      <c r="I6" s="331"/>
      <c r="J6" s="331"/>
      <c r="K6" s="331"/>
    </row>
    <row r="7" spans="2:13" s="10" customFormat="1" ht="12.75">
      <c r="C7" s="10" t="s">
        <v>213</v>
      </c>
    </row>
    <row r="8" spans="2:13" s="10" customFormat="1" ht="12.75">
      <c r="C8" s="94" t="s">
        <v>6</v>
      </c>
      <c r="D8" s="10" t="s">
        <v>3</v>
      </c>
    </row>
    <row r="9" spans="2:13" s="10" customFormat="1" ht="12.75">
      <c r="C9" s="10" t="s">
        <v>214</v>
      </c>
    </row>
    <row r="10" spans="2:13" s="10" customFormat="1" ht="12.75">
      <c r="C10" s="94" t="s">
        <v>6</v>
      </c>
      <c r="D10" s="10" t="s">
        <v>3</v>
      </c>
    </row>
    <row r="11" spans="2:13" s="10" customFormat="1" ht="12.75">
      <c r="C11" s="10" t="s">
        <v>215</v>
      </c>
    </row>
    <row r="12" spans="2:13" s="10" customFormat="1" ht="12.75">
      <c r="C12" s="94" t="s">
        <v>6</v>
      </c>
      <c r="D12" s="2" t="s">
        <v>10</v>
      </c>
    </row>
    <row r="13" spans="2:13" s="10" customFormat="1" ht="12.75">
      <c r="C13" s="94" t="s">
        <v>6</v>
      </c>
      <c r="D13" s="10" t="s">
        <v>378</v>
      </c>
      <c r="F13" s="10" t="s">
        <v>3</v>
      </c>
    </row>
    <row r="14" spans="2:13" s="10" customFormat="1" ht="12.75">
      <c r="C14" s="10" t="s">
        <v>219</v>
      </c>
    </row>
    <row r="15" spans="2:13" s="10" customFormat="1" ht="12.75">
      <c r="C15" s="94" t="s">
        <v>6</v>
      </c>
      <c r="D15" s="10" t="s">
        <v>15</v>
      </c>
      <c r="F15" s="10" t="s">
        <v>3</v>
      </c>
    </row>
    <row r="16" spans="2:13" s="10" customFormat="1" ht="12.75">
      <c r="C16" s="94" t="s">
        <v>6</v>
      </c>
      <c r="D16" s="10" t="s">
        <v>19</v>
      </c>
      <c r="F16" s="10" t="s">
        <v>220</v>
      </c>
    </row>
    <row r="17" spans="2:11" s="10" customFormat="1" ht="12.75">
      <c r="C17" s="94"/>
      <c r="F17" s="10" t="s">
        <v>379</v>
      </c>
    </row>
    <row r="18" spans="2:11" s="10" customFormat="1" ht="12.75">
      <c r="C18" s="94"/>
      <c r="F18" s="10" t="s">
        <v>222</v>
      </c>
    </row>
    <row r="19" spans="2:11" s="10" customFormat="1" ht="12.75">
      <c r="C19" s="94" t="s">
        <v>6</v>
      </c>
      <c r="D19" s="10" t="s">
        <v>22</v>
      </c>
      <c r="F19" s="10" t="s">
        <v>380</v>
      </c>
    </row>
    <row r="20" spans="2:11" s="10" customFormat="1" ht="12.75">
      <c r="F20" s="10" t="s">
        <v>381</v>
      </c>
    </row>
    <row r="21" spans="2:11" s="10" customFormat="1" ht="12.75">
      <c r="F21" s="10" t="s">
        <v>382</v>
      </c>
    </row>
    <row r="22" spans="2:11" s="10" customFormat="1" ht="12.75"/>
    <row r="23" spans="2:11" s="10" customFormat="1" ht="12.75"/>
    <row r="24" spans="2:11" s="10" customFormat="1" ht="12.75"/>
    <row r="25" spans="2:11" ht="14.25">
      <c r="B25" s="92" t="s">
        <v>223</v>
      </c>
      <c r="D25" s="92"/>
      <c r="E25" s="92"/>
      <c r="F25" s="92"/>
      <c r="G25" s="92"/>
      <c r="H25" s="92"/>
      <c r="I25" s="92"/>
      <c r="J25" s="92"/>
      <c r="K25" s="92"/>
    </row>
    <row r="26" spans="2:11" s="10" customFormat="1" ht="12.75"/>
    <row r="27" spans="2:11" s="10" customFormat="1" ht="12.75">
      <c r="C27" s="278" t="s">
        <v>3</v>
      </c>
      <c r="D27" s="331"/>
      <c r="E27" s="331"/>
      <c r="F27" s="331"/>
      <c r="G27" s="331"/>
      <c r="H27" s="331"/>
      <c r="I27" s="331"/>
      <c r="J27" s="331"/>
      <c r="K27" s="331"/>
    </row>
    <row r="28" spans="2:11" s="10" customFormat="1" ht="12.75">
      <c r="C28" s="93"/>
      <c r="D28" s="93"/>
      <c r="E28" s="93"/>
      <c r="F28" s="93"/>
      <c r="G28" s="93"/>
      <c r="H28" s="93"/>
      <c r="I28" s="93"/>
      <c r="J28" s="93"/>
      <c r="K28" s="93"/>
    </row>
    <row r="29" spans="2:11" s="10" customFormat="1" ht="12.75">
      <c r="C29" s="93"/>
      <c r="D29" s="93"/>
      <c r="E29" s="93"/>
      <c r="F29" s="93"/>
      <c r="G29" s="93"/>
      <c r="H29" s="93"/>
      <c r="I29" s="93"/>
      <c r="J29" s="93"/>
      <c r="K29" s="93"/>
    </row>
    <row r="30" spans="2:11" s="10" customFormat="1" ht="12.75"/>
    <row r="31" spans="2:11" ht="14.25">
      <c r="B31" s="92" t="s">
        <v>224</v>
      </c>
      <c r="D31" s="92"/>
      <c r="E31" s="92"/>
      <c r="F31" s="92"/>
      <c r="G31" s="92"/>
      <c r="H31" s="92"/>
      <c r="I31" s="92"/>
      <c r="J31" s="92"/>
      <c r="K31" s="92"/>
    </row>
    <row r="32" spans="2:11" s="10" customFormat="1" ht="12.75">
      <c r="C32" s="93"/>
      <c r="D32" s="93"/>
      <c r="E32" s="93"/>
      <c r="F32" s="93"/>
      <c r="G32" s="93"/>
      <c r="H32" s="93"/>
      <c r="I32" s="93"/>
      <c r="J32" s="93"/>
      <c r="K32" s="93"/>
    </row>
    <row r="33" spans="2:12" s="10" customFormat="1" ht="12.75">
      <c r="C33" s="278" t="s">
        <v>383</v>
      </c>
      <c r="D33" s="278"/>
      <c r="E33" s="278"/>
      <c r="F33" s="278"/>
      <c r="G33" s="278"/>
      <c r="H33" s="278"/>
      <c r="I33" s="278"/>
      <c r="J33" s="278"/>
      <c r="K33" s="278"/>
    </row>
    <row r="34" spans="2:12" s="10" customFormat="1" ht="12.75">
      <c r="C34" s="12"/>
    </row>
    <row r="35" spans="2:12" s="10" customFormat="1" ht="12.75">
      <c r="C35" s="12"/>
    </row>
    <row r="36" spans="2:12" s="10" customFormat="1" ht="12.75"/>
    <row r="37" spans="2:12" ht="24.75" customHeight="1">
      <c r="B37" s="96" t="s">
        <v>226</v>
      </c>
      <c r="D37" s="96"/>
      <c r="E37" s="96"/>
      <c r="F37" s="96"/>
      <c r="G37" s="96"/>
      <c r="H37" s="96"/>
      <c r="I37" s="96"/>
      <c r="J37" s="96"/>
      <c r="K37" s="96"/>
    </row>
    <row r="38" spans="2:12" s="97" customFormat="1" ht="16.5" customHeight="1">
      <c r="C38" s="338" t="s">
        <v>320</v>
      </c>
      <c r="D38" s="338"/>
      <c r="E38" s="338"/>
      <c r="F38" s="338"/>
      <c r="G38" s="338"/>
      <c r="H38" s="338"/>
      <c r="I38" s="338"/>
      <c r="J38" s="338"/>
      <c r="K38" s="338"/>
    </row>
    <row r="39" spans="2:12" s="10" customFormat="1" ht="14.25" customHeight="1">
      <c r="B39" s="2"/>
      <c r="C39" s="85" t="s">
        <v>384</v>
      </c>
      <c r="D39" s="85"/>
      <c r="E39" s="85"/>
      <c r="F39" s="85"/>
      <c r="G39" s="85"/>
      <c r="H39" s="85"/>
      <c r="I39" s="85"/>
      <c r="J39" s="85"/>
      <c r="K39" s="85"/>
      <c r="L39" s="2"/>
    </row>
    <row r="40" spans="2:12" s="10" customFormat="1" ht="15" customHeight="1">
      <c r="B40" s="2"/>
      <c r="C40" s="2" t="s">
        <v>385</v>
      </c>
      <c r="E40" s="2"/>
      <c r="F40" s="2"/>
      <c r="G40" s="2"/>
      <c r="H40" s="2"/>
      <c r="I40" s="2"/>
      <c r="J40" s="2"/>
      <c r="K40" s="2"/>
      <c r="L40" s="2"/>
    </row>
    <row r="41" spans="2:12" s="10" customFormat="1" ht="15" customHeight="1">
      <c r="B41" s="2"/>
      <c r="C41" s="85" t="s">
        <v>386</v>
      </c>
      <c r="E41" s="2"/>
      <c r="F41" s="2"/>
      <c r="G41" s="2"/>
      <c r="H41" s="2"/>
      <c r="I41" s="2"/>
      <c r="J41" s="2"/>
      <c r="K41" s="2"/>
      <c r="L41" s="2"/>
    </row>
    <row r="42" spans="2:12" s="10" customFormat="1" ht="12.75">
      <c r="B42" s="2"/>
      <c r="C42" s="85" t="s">
        <v>387</v>
      </c>
      <c r="D42" s="2"/>
      <c r="E42" s="2"/>
      <c r="F42" s="2"/>
      <c r="G42" s="2"/>
      <c r="H42" s="2"/>
      <c r="I42" s="2"/>
      <c r="J42" s="2"/>
      <c r="K42" s="2"/>
      <c r="L42" s="2"/>
    </row>
    <row r="43" spans="2:12" s="10" customFormat="1" ht="12.75">
      <c r="B43" s="2"/>
      <c r="C43" s="85"/>
      <c r="D43" s="2"/>
      <c r="E43" s="2"/>
      <c r="F43" s="2"/>
      <c r="G43" s="2"/>
      <c r="H43" s="2"/>
      <c r="I43" s="2"/>
      <c r="J43" s="2"/>
      <c r="K43" s="2"/>
      <c r="L43" s="2"/>
    </row>
    <row r="44" spans="2:12" s="10" customFormat="1" ht="12.75">
      <c r="B44" s="2"/>
      <c r="C44" s="85"/>
      <c r="D44" s="2"/>
      <c r="E44" s="2"/>
      <c r="F44" s="2"/>
      <c r="G44" s="2"/>
      <c r="H44" s="2"/>
      <c r="I44" s="2"/>
      <c r="J44" s="2"/>
      <c r="K44" s="2"/>
      <c r="L44" s="2"/>
    </row>
    <row r="45" spans="2:12" s="10" customFormat="1" ht="12.75">
      <c r="B45" s="2"/>
      <c r="C45" s="2"/>
      <c r="D45" s="2"/>
      <c r="E45" s="2"/>
      <c r="F45" s="2"/>
      <c r="G45" s="2"/>
      <c r="H45" s="2"/>
      <c r="I45" s="2"/>
      <c r="J45" s="2"/>
      <c r="K45" s="2"/>
      <c r="L45" s="2"/>
    </row>
    <row r="46" spans="2:12" ht="14.25">
      <c r="B46" s="119" t="s">
        <v>236</v>
      </c>
      <c r="C46"/>
      <c r="D46" s="119"/>
      <c r="E46" s="119"/>
      <c r="F46" s="119"/>
      <c r="G46" s="119"/>
      <c r="H46" s="119"/>
      <c r="I46" s="119"/>
      <c r="J46" s="119"/>
      <c r="K46" s="119"/>
      <c r="L46"/>
    </row>
    <row r="47" spans="2:12" s="10" customFormat="1" ht="12.75">
      <c r="B47" s="2"/>
      <c r="C47" s="2"/>
      <c r="D47" s="2"/>
      <c r="E47" s="2"/>
      <c r="F47" s="2"/>
      <c r="G47" s="2"/>
      <c r="H47" s="2"/>
      <c r="I47" s="2"/>
      <c r="J47" s="2"/>
      <c r="K47" s="2"/>
      <c r="L47" s="2"/>
    </row>
    <row r="48" spans="2:12" s="10" customFormat="1" ht="12.75">
      <c r="B48" s="2"/>
      <c r="C48" s="2" t="s">
        <v>149</v>
      </c>
      <c r="D48" s="2"/>
      <c r="E48" s="2"/>
      <c r="F48" s="2"/>
      <c r="G48" s="2"/>
      <c r="H48" s="2"/>
      <c r="I48" s="2"/>
      <c r="J48" s="2"/>
      <c r="K48" s="2"/>
      <c r="L48" s="2"/>
    </row>
    <row r="49" spans="2:12" s="10" customFormat="1" ht="12.75">
      <c r="B49" s="2"/>
      <c r="C49" s="2"/>
      <c r="D49" s="2"/>
      <c r="E49" s="2"/>
      <c r="F49" s="2"/>
      <c r="G49" s="2"/>
      <c r="H49" s="2"/>
      <c r="I49" s="2"/>
      <c r="J49" s="2"/>
      <c r="K49" s="2"/>
      <c r="L49" s="2"/>
    </row>
    <row r="50" spans="2:12" s="10" customFormat="1" ht="12.75">
      <c r="B50" s="2"/>
      <c r="C50" s="247" t="s">
        <v>151</v>
      </c>
      <c r="D50" s="247"/>
      <c r="E50" s="247" t="s">
        <v>152</v>
      </c>
      <c r="F50" s="247"/>
      <c r="G50" s="247" t="s">
        <v>153</v>
      </c>
      <c r="H50" s="247"/>
      <c r="I50" s="247" t="s">
        <v>154</v>
      </c>
      <c r="J50" s="247"/>
      <c r="K50" s="247" t="s">
        <v>155</v>
      </c>
      <c r="L50" s="247"/>
    </row>
    <row r="51" spans="2:12" s="10" customFormat="1" ht="12.75">
      <c r="B51" s="2"/>
      <c r="C51" s="277" t="s">
        <v>156</v>
      </c>
      <c r="D51" s="277"/>
      <c r="E51" s="245">
        <v>0</v>
      </c>
      <c r="F51" s="245"/>
      <c r="G51" s="245"/>
      <c r="H51" s="245"/>
      <c r="I51" s="245"/>
      <c r="J51" s="245"/>
      <c r="K51" s="245">
        <f>E51+G51-I51</f>
        <v>0</v>
      </c>
      <c r="L51" s="245"/>
    </row>
    <row r="52" spans="2:12" s="10" customFormat="1" ht="12.75">
      <c r="B52" s="2"/>
      <c r="C52" s="277" t="s">
        <v>157</v>
      </c>
      <c r="D52" s="277"/>
      <c r="E52" s="245">
        <v>0</v>
      </c>
      <c r="F52" s="245"/>
      <c r="G52" s="245"/>
      <c r="H52" s="245"/>
      <c r="I52" s="245"/>
      <c r="J52" s="245"/>
      <c r="K52" s="245">
        <f>E52+G52-I52</f>
        <v>0</v>
      </c>
      <c r="L52" s="245"/>
    </row>
    <row r="53" spans="2:12" s="10" customFormat="1" ht="12.75">
      <c r="B53" s="2"/>
      <c r="C53" s="277"/>
      <c r="D53" s="277"/>
      <c r="E53" s="245"/>
      <c r="F53" s="245"/>
      <c r="G53" s="245"/>
      <c r="H53" s="245"/>
      <c r="I53" s="245"/>
      <c r="J53" s="245"/>
      <c r="K53" s="245"/>
      <c r="L53" s="245"/>
    </row>
    <row r="54" spans="2:12" s="10" customFormat="1" ht="12.75">
      <c r="B54" s="2"/>
      <c r="C54" s="247" t="s">
        <v>158</v>
      </c>
      <c r="D54" s="247"/>
      <c r="E54" s="245">
        <f>SUM(E51:F53)</f>
        <v>0</v>
      </c>
      <c r="F54" s="245"/>
      <c r="G54" s="245">
        <f>SUM(G51:H53)</f>
        <v>0</v>
      </c>
      <c r="H54" s="245"/>
      <c r="I54" s="245">
        <f>SUM(I51:J53)</f>
        <v>0</v>
      </c>
      <c r="J54" s="245"/>
      <c r="K54" s="245">
        <f>SUM(K51:L53)</f>
        <v>0</v>
      </c>
      <c r="L54" s="245"/>
    </row>
    <row r="55" spans="2:12" s="10" customFormat="1" ht="12.75">
      <c r="B55" s="2"/>
      <c r="C55" s="121"/>
      <c r="D55" s="121"/>
      <c r="E55" s="122"/>
      <c r="F55" s="122"/>
      <c r="G55" s="122"/>
      <c r="H55" s="122"/>
      <c r="I55" s="122"/>
      <c r="J55" s="122"/>
      <c r="K55" s="122"/>
      <c r="L55" s="122"/>
    </row>
    <row r="56" spans="2:12" s="10" customFormat="1" ht="12.75">
      <c r="B56" s="2"/>
      <c r="C56" s="121"/>
      <c r="D56" s="121"/>
      <c r="E56" s="122"/>
      <c r="F56" s="122"/>
      <c r="G56" s="122"/>
      <c r="H56" s="122"/>
      <c r="I56" s="122"/>
      <c r="J56" s="122"/>
      <c r="K56" s="122"/>
      <c r="L56" s="122"/>
    </row>
    <row r="57" spans="2:12" s="10" customFormat="1" ht="12.75">
      <c r="B57" s="2"/>
      <c r="C57" s="2"/>
      <c r="D57" s="2"/>
      <c r="E57" s="2"/>
      <c r="F57" s="2"/>
      <c r="G57" s="2"/>
      <c r="H57" s="2"/>
      <c r="I57" s="2"/>
      <c r="J57" s="2"/>
      <c r="K57" s="2"/>
      <c r="L57" s="2"/>
    </row>
    <row r="58" spans="2:12" ht="14.25" customHeight="1">
      <c r="B58" s="8" t="s">
        <v>388</v>
      </c>
      <c r="C58"/>
      <c r="D58" s="8"/>
      <c r="E58" s="8"/>
      <c r="F58" s="8"/>
      <c r="G58" s="8"/>
      <c r="H58" s="8"/>
      <c r="I58" s="8"/>
      <c r="J58" s="8"/>
      <c r="K58" s="8"/>
      <c r="L58"/>
    </row>
    <row r="59" spans="2:12" ht="15.75" customHeight="1">
      <c r="B59" s="129"/>
      <c r="C59"/>
      <c r="D59" s="8"/>
      <c r="E59" s="8"/>
      <c r="F59" s="8"/>
      <c r="G59" s="8"/>
      <c r="H59" s="8"/>
      <c r="I59" s="8"/>
      <c r="J59" s="8"/>
      <c r="K59" s="8"/>
      <c r="L59"/>
    </row>
    <row r="60" spans="2:12" s="10" customFormat="1" ht="12.75">
      <c r="B60" s="2"/>
      <c r="C60" s="123" t="s">
        <v>3</v>
      </c>
      <c r="D60" s="123"/>
      <c r="E60" s="123"/>
      <c r="F60" s="123"/>
      <c r="G60" s="123"/>
      <c r="H60" s="123"/>
      <c r="I60" s="123"/>
      <c r="J60" s="123"/>
      <c r="K60" s="123"/>
      <c r="L60" s="2"/>
    </row>
    <row r="61" spans="2:12" s="10" customFormat="1" ht="12.75">
      <c r="B61" s="2"/>
      <c r="C61" s="123"/>
      <c r="D61" s="123"/>
      <c r="E61" s="123"/>
      <c r="F61" s="123"/>
      <c r="G61" s="123"/>
      <c r="H61" s="123"/>
      <c r="I61" s="123"/>
      <c r="J61" s="123"/>
      <c r="K61" s="123"/>
      <c r="L61" s="2"/>
    </row>
    <row r="62" spans="2:12" s="10" customFormat="1" ht="12.75">
      <c r="B62" s="2"/>
      <c r="C62" s="124"/>
      <c r="D62" s="124"/>
      <c r="E62" s="124"/>
      <c r="F62" s="124"/>
      <c r="G62" s="124"/>
      <c r="H62" s="124"/>
      <c r="I62" s="124"/>
      <c r="J62" s="124"/>
      <c r="K62" s="124"/>
      <c r="L62" s="2"/>
    </row>
    <row r="63" spans="2:12" s="10" customFormat="1" ht="12.75">
      <c r="B63" s="2"/>
      <c r="C63" s="124"/>
      <c r="D63" s="124"/>
      <c r="E63" s="124"/>
      <c r="F63" s="124"/>
      <c r="G63" s="124"/>
      <c r="H63" s="124"/>
      <c r="I63" s="124"/>
      <c r="J63" s="124"/>
      <c r="K63" s="124"/>
      <c r="L63" s="2"/>
    </row>
    <row r="64" spans="2:12" s="10" customFormat="1" ht="12.75">
      <c r="B64" s="2"/>
      <c r="C64" s="124"/>
      <c r="D64" s="124"/>
      <c r="E64" s="124"/>
      <c r="F64" s="124"/>
      <c r="G64" s="124"/>
      <c r="H64" s="124"/>
      <c r="I64" s="124"/>
      <c r="J64" s="124"/>
      <c r="K64" s="124"/>
      <c r="L64" s="2"/>
    </row>
    <row r="65" spans="2:13" ht="14.25">
      <c r="B65" s="92" t="s">
        <v>243</v>
      </c>
      <c r="D65" s="92"/>
      <c r="E65" s="92"/>
      <c r="F65" s="92"/>
      <c r="G65" s="92"/>
      <c r="H65" s="92"/>
      <c r="I65" s="92"/>
      <c r="J65" s="92"/>
      <c r="K65" s="92"/>
    </row>
    <row r="66" spans="2:13" s="10" customFormat="1" ht="7.5" customHeight="1"/>
    <row r="67" spans="2:13" s="10" customFormat="1" ht="3" customHeight="1"/>
    <row r="68" spans="2:13" s="10" customFormat="1" ht="12.75">
      <c r="C68" s="10" t="s">
        <v>244</v>
      </c>
    </row>
    <row r="69" spans="2:13" s="10" customFormat="1" ht="13.5" customHeight="1">
      <c r="D69" s="10" t="s">
        <v>162</v>
      </c>
      <c r="G69" s="319">
        <v>0</v>
      </c>
      <c r="H69" s="319"/>
      <c r="I69" s="10" t="s">
        <v>163</v>
      </c>
    </row>
    <row r="70" spans="2:13" s="10" customFormat="1" ht="14.25" customHeight="1" thickBot="1">
      <c r="D70" s="10" t="s">
        <v>164</v>
      </c>
      <c r="G70" s="320">
        <v>0</v>
      </c>
      <c r="H70" s="320"/>
      <c r="I70" s="10" t="s">
        <v>163</v>
      </c>
    </row>
    <row r="71" spans="2:13" s="10" customFormat="1" ht="13.5" customHeight="1">
      <c r="D71" s="106"/>
      <c r="E71" s="106" t="s">
        <v>165</v>
      </c>
      <c r="F71" s="106"/>
      <c r="G71" s="321">
        <f>SUM(G69:H70)</f>
        <v>0</v>
      </c>
      <c r="H71" s="321"/>
      <c r="I71" s="10" t="s">
        <v>163</v>
      </c>
    </row>
    <row r="72" spans="2:13" s="10" customFormat="1" ht="6.75" customHeight="1"/>
    <row r="73" spans="2:13" s="10" customFormat="1" ht="6" customHeight="1"/>
    <row r="74" spans="2:13" s="10" customFormat="1" ht="12.75">
      <c r="C74" s="10" t="s">
        <v>245</v>
      </c>
      <c r="L74" s="286" t="s">
        <v>3</v>
      </c>
      <c r="M74" s="286"/>
    </row>
    <row r="75" spans="2:13" s="10" customFormat="1" ht="12.75">
      <c r="D75" s="10" t="s">
        <v>167</v>
      </c>
      <c r="G75" s="94"/>
      <c r="H75" s="94"/>
      <c r="I75" s="319">
        <v>0</v>
      </c>
      <c r="J75" s="319"/>
      <c r="K75" s="10" t="s">
        <v>163</v>
      </c>
    </row>
    <row r="76" spans="2:13" s="10" customFormat="1" thickBot="1">
      <c r="D76" s="322" t="s">
        <v>246</v>
      </c>
      <c r="E76" s="322"/>
      <c r="F76" s="322"/>
      <c r="G76" s="322"/>
      <c r="H76" s="322"/>
      <c r="I76" s="320">
        <v>0</v>
      </c>
      <c r="J76" s="320"/>
      <c r="K76" s="10" t="s">
        <v>163</v>
      </c>
    </row>
    <row r="77" spans="2:13" s="10" customFormat="1" ht="12.75">
      <c r="D77" s="106"/>
      <c r="E77" s="106" t="s">
        <v>165</v>
      </c>
      <c r="F77" s="106"/>
      <c r="G77" s="106"/>
      <c r="H77" s="107"/>
      <c r="I77" s="321">
        <f>SUM(I75:J76)</f>
        <v>0</v>
      </c>
      <c r="J77" s="321"/>
      <c r="K77" s="10" t="s">
        <v>163</v>
      </c>
    </row>
    <row r="78" spans="2:13" s="10" customFormat="1" ht="6" customHeight="1"/>
    <row r="79" spans="2:13" s="10" customFormat="1" ht="12.75"/>
    <row r="80" spans="2:13" s="10" customFormat="1" ht="12.75"/>
    <row r="81" spans="2:11" s="10" customFormat="1" ht="12.75"/>
    <row r="82" spans="2:11" ht="14.25">
      <c r="B82" s="92" t="s">
        <v>247</v>
      </c>
      <c r="D82" s="92"/>
      <c r="E82" s="92"/>
      <c r="F82" s="92"/>
      <c r="G82" s="92"/>
      <c r="H82" s="92"/>
      <c r="I82" s="92"/>
      <c r="J82" s="92"/>
      <c r="K82" s="92"/>
    </row>
    <row r="83" spans="2:11">
      <c r="C83" s="108" t="s">
        <v>248</v>
      </c>
    </row>
    <row r="84" spans="2:11" s="10" customFormat="1" ht="7.5" customHeight="1"/>
    <row r="85" spans="2:11" s="10" customFormat="1" ht="12.75">
      <c r="C85" s="10" t="s">
        <v>249</v>
      </c>
    </row>
    <row r="86" spans="2:11" s="10" customFormat="1" ht="12.75">
      <c r="J86" s="94" t="s">
        <v>170</v>
      </c>
    </row>
    <row r="87" spans="2:11" s="10" customFormat="1" ht="12.75">
      <c r="C87" s="323"/>
      <c r="D87" s="323"/>
      <c r="E87" s="323" t="s">
        <v>171</v>
      </c>
      <c r="F87" s="323"/>
      <c r="G87" s="323" t="s">
        <v>172</v>
      </c>
      <c r="H87" s="323"/>
      <c r="I87" s="323" t="s">
        <v>155</v>
      </c>
      <c r="J87" s="323"/>
    </row>
    <row r="88" spans="2:11" s="10" customFormat="1" ht="12.75">
      <c r="C88" s="316" t="s">
        <v>252</v>
      </c>
      <c r="D88" s="316"/>
      <c r="E88" s="324">
        <v>352860</v>
      </c>
      <c r="F88" s="324"/>
      <c r="G88" s="324">
        <v>287178</v>
      </c>
      <c r="H88" s="324"/>
      <c r="I88" s="324">
        <f>E88-G88</f>
        <v>65682</v>
      </c>
      <c r="J88" s="324"/>
    </row>
    <row r="89" spans="2:11" s="10" customFormat="1" ht="12.75">
      <c r="C89" s="316" t="s">
        <v>178</v>
      </c>
      <c r="D89" s="316"/>
      <c r="E89" s="324">
        <v>3764044</v>
      </c>
      <c r="F89" s="324"/>
      <c r="G89" s="324">
        <v>1972107</v>
      </c>
      <c r="H89" s="324"/>
      <c r="I89" s="324">
        <f>E89-G89</f>
        <v>1791937</v>
      </c>
      <c r="J89" s="324"/>
    </row>
    <row r="90" spans="2:11" s="10" customFormat="1" ht="12.75">
      <c r="C90" s="316"/>
      <c r="D90" s="316"/>
      <c r="E90" s="324"/>
      <c r="F90" s="324"/>
      <c r="G90" s="324"/>
      <c r="H90" s="324"/>
      <c r="I90" s="324"/>
      <c r="J90" s="324"/>
    </row>
    <row r="91" spans="2:11" s="10" customFormat="1" ht="12.75">
      <c r="C91" s="316"/>
      <c r="D91" s="316"/>
      <c r="E91" s="324"/>
      <c r="F91" s="324"/>
      <c r="G91" s="324"/>
      <c r="H91" s="324"/>
      <c r="I91" s="324"/>
      <c r="J91" s="324"/>
    </row>
    <row r="92" spans="2:11" s="10" customFormat="1" ht="12.75">
      <c r="C92" s="316"/>
      <c r="D92" s="316"/>
      <c r="E92" s="324"/>
      <c r="F92" s="324"/>
      <c r="G92" s="324"/>
      <c r="H92" s="324"/>
      <c r="I92" s="324"/>
      <c r="J92" s="324"/>
    </row>
    <row r="93" spans="2:11" s="10" customFormat="1" ht="12.75">
      <c r="C93" s="316"/>
      <c r="D93" s="316"/>
      <c r="E93" s="324"/>
      <c r="F93" s="324"/>
      <c r="G93" s="324"/>
      <c r="H93" s="324"/>
      <c r="I93" s="324"/>
      <c r="J93" s="324"/>
    </row>
    <row r="94" spans="2:11" s="10" customFormat="1" ht="12.75">
      <c r="C94" s="316"/>
      <c r="D94" s="316"/>
      <c r="E94" s="317"/>
      <c r="F94" s="317"/>
      <c r="G94" s="317"/>
      <c r="H94" s="317"/>
      <c r="I94" s="317"/>
      <c r="J94" s="317"/>
    </row>
    <row r="95" spans="2:11" s="10" customFormat="1" ht="12.75">
      <c r="C95" s="386"/>
      <c r="D95" s="387"/>
      <c r="E95" s="317"/>
      <c r="F95" s="317"/>
      <c r="G95" s="317"/>
      <c r="H95" s="317"/>
      <c r="I95" s="317"/>
      <c r="J95" s="317"/>
    </row>
    <row r="96" spans="2:11" s="10" customFormat="1" ht="12.75">
      <c r="C96" s="323" t="s">
        <v>158</v>
      </c>
      <c r="D96" s="323"/>
      <c r="E96" s="317">
        <f>SUM(E88:F94)</f>
        <v>4116904</v>
      </c>
      <c r="F96" s="317"/>
      <c r="G96" s="317">
        <f>SUM(G88:H94)</f>
        <v>2259285</v>
      </c>
      <c r="H96" s="317"/>
      <c r="I96" s="317">
        <f>SUM(I88:J94)</f>
        <v>1857619</v>
      </c>
      <c r="J96" s="317"/>
    </row>
    <row r="97" spans="2:13" s="10" customFormat="1" ht="13.5" customHeight="1"/>
    <row r="98" spans="2:13" s="10" customFormat="1" ht="13.5" customHeight="1"/>
    <row r="99" spans="2:13" ht="17.25" customHeight="1">
      <c r="B99" s="92" t="s">
        <v>253</v>
      </c>
      <c r="D99" s="92"/>
      <c r="E99" s="92"/>
      <c r="F99" s="92"/>
      <c r="G99" s="92"/>
      <c r="H99" s="92"/>
      <c r="I99" s="92"/>
      <c r="J99" s="92"/>
      <c r="K99" s="92"/>
    </row>
    <row r="100" spans="2:13">
      <c r="C100" s="108" t="s">
        <v>248</v>
      </c>
    </row>
    <row r="101" spans="2:13" s="10" customFormat="1" ht="6.75" customHeight="1"/>
    <row r="102" spans="2:13" s="10" customFormat="1" ht="12.75">
      <c r="C102" s="10" t="s">
        <v>254</v>
      </c>
    </row>
    <row r="103" spans="2:13" s="10" customFormat="1" ht="12.75">
      <c r="K103" s="94" t="s">
        <v>170</v>
      </c>
    </row>
    <row r="104" spans="2:13" s="10" customFormat="1" ht="12.75">
      <c r="C104" s="326"/>
      <c r="D104" s="327"/>
      <c r="E104" s="326" t="s">
        <v>255</v>
      </c>
      <c r="F104" s="327"/>
      <c r="G104" s="326" t="s">
        <v>256</v>
      </c>
      <c r="H104" s="328"/>
      <c r="I104" s="327"/>
      <c r="J104" s="326" t="s">
        <v>257</v>
      </c>
      <c r="K104" s="327"/>
    </row>
    <row r="105" spans="2:13" s="10" customFormat="1" ht="12.75">
      <c r="C105" s="329"/>
      <c r="D105" s="330"/>
      <c r="E105" s="326"/>
      <c r="F105" s="327"/>
      <c r="G105" s="326"/>
      <c r="H105" s="328"/>
      <c r="I105" s="327"/>
      <c r="J105" s="326"/>
      <c r="K105" s="327"/>
      <c r="L105" s="331" t="s">
        <v>258</v>
      </c>
      <c r="M105" s="331"/>
    </row>
    <row r="106" spans="2:13" s="10" customFormat="1" ht="12.75">
      <c r="C106" s="329"/>
      <c r="D106" s="330"/>
      <c r="E106" s="326"/>
      <c r="F106" s="327"/>
      <c r="G106" s="326"/>
      <c r="H106" s="328"/>
      <c r="I106" s="327"/>
      <c r="J106" s="326"/>
      <c r="K106" s="327"/>
    </row>
    <row r="107" spans="2:13" s="10" customFormat="1" ht="12.75">
      <c r="C107" s="329"/>
      <c r="D107" s="330"/>
      <c r="E107" s="326"/>
      <c r="F107" s="327"/>
      <c r="G107" s="326"/>
      <c r="H107" s="328"/>
      <c r="I107" s="327"/>
      <c r="J107" s="326"/>
      <c r="K107" s="327"/>
    </row>
    <row r="108" spans="2:13" s="10" customFormat="1" ht="12.75">
      <c r="C108" s="326" t="s">
        <v>259</v>
      </c>
      <c r="D108" s="327"/>
      <c r="E108" s="326"/>
      <c r="F108" s="327"/>
      <c r="G108" s="326"/>
      <c r="H108" s="328"/>
      <c r="I108" s="327"/>
      <c r="J108" s="326"/>
      <c r="K108" s="327"/>
    </row>
    <row r="109" spans="2:13" s="10" customFormat="1" ht="12.75">
      <c r="C109" s="113"/>
      <c r="D109" s="113"/>
      <c r="E109" s="113"/>
      <c r="F109" s="113"/>
      <c r="G109" s="113"/>
      <c r="H109" s="113"/>
      <c r="I109" s="113"/>
      <c r="J109" s="113"/>
      <c r="K109" s="113"/>
    </row>
    <row r="110" spans="2:13" s="10" customFormat="1" ht="12.75">
      <c r="C110" s="113"/>
      <c r="D110" s="113"/>
      <c r="E110" s="113"/>
      <c r="F110" s="113"/>
      <c r="G110" s="113"/>
      <c r="H110" s="113"/>
      <c r="I110" s="113"/>
      <c r="J110" s="113"/>
      <c r="K110" s="113"/>
    </row>
    <row r="111" spans="2:13" ht="14.25">
      <c r="B111" s="92" t="s">
        <v>260</v>
      </c>
      <c r="D111" s="92"/>
      <c r="E111" s="92"/>
      <c r="F111" s="92"/>
      <c r="G111" s="92"/>
      <c r="H111" s="92"/>
      <c r="I111" s="92"/>
      <c r="J111" s="92"/>
      <c r="K111" s="92"/>
    </row>
    <row r="112" spans="2:13" s="10" customFormat="1" ht="7.5" customHeight="1"/>
    <row r="113" spans="2:13" s="10" customFormat="1" ht="12.75">
      <c r="C113" s="10" t="s">
        <v>261</v>
      </c>
    </row>
    <row r="114" spans="2:13" s="10" customFormat="1" ht="12.75">
      <c r="J114" s="94" t="s">
        <v>170</v>
      </c>
    </row>
    <row r="115" spans="2:13" s="10" customFormat="1" ht="12.75">
      <c r="C115" s="326" t="s">
        <v>262</v>
      </c>
      <c r="D115" s="327"/>
      <c r="E115" s="326" t="s">
        <v>263</v>
      </c>
      <c r="F115" s="327"/>
      <c r="G115" s="326" t="s">
        <v>264</v>
      </c>
      <c r="H115" s="327"/>
      <c r="I115" s="326" t="s">
        <v>265</v>
      </c>
      <c r="J115" s="327"/>
    </row>
    <row r="116" spans="2:13" s="10" customFormat="1" ht="12.75">
      <c r="C116" s="329"/>
      <c r="D116" s="330"/>
      <c r="E116" s="326"/>
      <c r="F116" s="327"/>
      <c r="G116" s="326"/>
      <c r="H116" s="327"/>
      <c r="I116" s="326"/>
      <c r="J116" s="327"/>
      <c r="L116" s="332" t="s">
        <v>267</v>
      </c>
      <c r="M116" s="332"/>
    </row>
    <row r="117" spans="2:13" s="10" customFormat="1" ht="12.75">
      <c r="C117" s="329"/>
      <c r="D117" s="330"/>
      <c r="E117" s="326"/>
      <c r="F117" s="327"/>
      <c r="G117" s="326"/>
      <c r="H117" s="327"/>
      <c r="I117" s="326"/>
      <c r="J117" s="327"/>
    </row>
    <row r="118" spans="2:13" s="10" customFormat="1" ht="12.75">
      <c r="C118" s="333"/>
      <c r="D118" s="334"/>
      <c r="E118" s="335"/>
      <c r="F118" s="336"/>
      <c r="G118" s="335"/>
      <c r="H118" s="336"/>
      <c r="I118" s="335"/>
      <c r="J118" s="336"/>
    </row>
    <row r="119" spans="2:13" s="10" customFormat="1" ht="13.5" customHeight="1">
      <c r="C119" s="326" t="s">
        <v>259</v>
      </c>
      <c r="D119" s="327"/>
      <c r="E119" s="326"/>
      <c r="F119" s="327"/>
      <c r="G119" s="326"/>
      <c r="H119" s="327"/>
      <c r="I119" s="326"/>
      <c r="J119" s="327"/>
    </row>
    <row r="120" spans="2:13" s="10" customFormat="1" ht="13.5" customHeight="1"/>
    <row r="121" spans="2:13" s="10" customFormat="1" ht="12.75"/>
    <row r="122" spans="2:13" ht="14.25">
      <c r="B122" s="92" t="s">
        <v>266</v>
      </c>
      <c r="C122" s="92"/>
      <c r="D122" s="92"/>
      <c r="E122" s="92"/>
      <c r="F122" s="92"/>
      <c r="G122" s="92"/>
      <c r="H122" s="92"/>
      <c r="I122" s="92"/>
      <c r="J122" s="92"/>
    </row>
    <row r="123" spans="2:13" s="10" customFormat="1" ht="7.5" customHeight="1"/>
    <row r="124" spans="2:13" s="10" customFormat="1" ht="12.75">
      <c r="C124" s="10" t="s">
        <v>267</v>
      </c>
    </row>
    <row r="125" spans="2:13" s="10" customFormat="1" ht="12.75"/>
    <row r="126" spans="2:13" s="10" customFormat="1" ht="12.75"/>
    <row r="127" spans="2:13" ht="14.25">
      <c r="B127" s="92" t="s">
        <v>268</v>
      </c>
      <c r="D127" s="92"/>
      <c r="E127" s="92"/>
      <c r="F127" s="92"/>
      <c r="G127" s="92"/>
      <c r="H127" s="92"/>
      <c r="I127" s="92"/>
      <c r="J127" s="92"/>
      <c r="K127" s="92"/>
    </row>
    <row r="128" spans="2:13" ht="14.25">
      <c r="B128" s="92" t="s">
        <v>196</v>
      </c>
      <c r="D128" s="92"/>
      <c r="E128" s="92"/>
      <c r="F128" s="92"/>
      <c r="G128" s="92"/>
      <c r="H128" s="92"/>
      <c r="I128" s="92"/>
      <c r="J128" s="92"/>
      <c r="K128" s="92"/>
    </row>
    <row r="129" spans="2:3" s="10" customFormat="1" ht="6" customHeight="1"/>
    <row r="130" spans="2:3" s="10" customFormat="1" ht="12.75">
      <c r="C130" s="10" t="s">
        <v>267</v>
      </c>
    </row>
    <row r="131" spans="2:3" s="10" customFormat="1" ht="12.75">
      <c r="B131" s="1"/>
    </row>
    <row r="132" spans="2:3" s="10" customFormat="1" ht="12.75"/>
    <row r="133" spans="2:3" s="10" customFormat="1" ht="12.75"/>
    <row r="134" spans="2:3" s="10" customFormat="1" ht="12.75"/>
    <row r="135" spans="2:3" s="10" customFormat="1" ht="12.75"/>
    <row r="136" spans="2:3" s="10" customFormat="1" ht="12.75"/>
  </sheetData>
  <mergeCells count="120">
    <mergeCell ref="C2:L2"/>
    <mergeCell ref="C6:K6"/>
    <mergeCell ref="C27:K27"/>
    <mergeCell ref="C33:K33"/>
    <mergeCell ref="C38:K38"/>
    <mergeCell ref="C50:D50"/>
    <mergeCell ref="E50:F50"/>
    <mergeCell ref="G50:H50"/>
    <mergeCell ref="I50:J50"/>
    <mergeCell ref="K50:L50"/>
    <mergeCell ref="C51:D51"/>
    <mergeCell ref="E51:F51"/>
    <mergeCell ref="G51:H51"/>
    <mergeCell ref="I51:J51"/>
    <mergeCell ref="K51:L51"/>
    <mergeCell ref="C52:D52"/>
    <mergeCell ref="E52:F52"/>
    <mergeCell ref="G52:H52"/>
    <mergeCell ref="I52:J52"/>
    <mergeCell ref="K52:L52"/>
    <mergeCell ref="G69:H69"/>
    <mergeCell ref="G70:H70"/>
    <mergeCell ref="G71:H71"/>
    <mergeCell ref="L74:M74"/>
    <mergeCell ref="I75:J75"/>
    <mergeCell ref="D76:H76"/>
    <mergeCell ref="I76:J76"/>
    <mergeCell ref="C53:D53"/>
    <mergeCell ref="E53:F53"/>
    <mergeCell ref="G53:H53"/>
    <mergeCell ref="I53:J53"/>
    <mergeCell ref="K53:L53"/>
    <mergeCell ref="C54:D54"/>
    <mergeCell ref="E54:F54"/>
    <mergeCell ref="G54:H54"/>
    <mergeCell ref="I54:J54"/>
    <mergeCell ref="K54:L54"/>
    <mergeCell ref="C89:D89"/>
    <mergeCell ref="E89:F89"/>
    <mergeCell ref="G89:H89"/>
    <mergeCell ref="I89:J89"/>
    <mergeCell ref="C90:D90"/>
    <mergeCell ref="E90:F90"/>
    <mergeCell ref="G90:H90"/>
    <mergeCell ref="I90:J90"/>
    <mergeCell ref="I77:J77"/>
    <mergeCell ref="C87:D87"/>
    <mergeCell ref="E87:F87"/>
    <mergeCell ref="G87:H87"/>
    <mergeCell ref="I87:J87"/>
    <mergeCell ref="C88:D88"/>
    <mergeCell ref="E88:F88"/>
    <mergeCell ref="G88:H88"/>
    <mergeCell ref="I88:J88"/>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L105:M105"/>
    <mergeCell ref="C106:D106"/>
    <mergeCell ref="E106:F106"/>
    <mergeCell ref="G106:I106"/>
    <mergeCell ref="J106:K106"/>
    <mergeCell ref="C107:D107"/>
    <mergeCell ref="E107:F107"/>
    <mergeCell ref="G107:I107"/>
    <mergeCell ref="J107:K107"/>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C118:D118"/>
    <mergeCell ref="E118:F118"/>
    <mergeCell ref="G118:H118"/>
    <mergeCell ref="I118:J118"/>
    <mergeCell ref="C119:D119"/>
    <mergeCell ref="E119:F119"/>
    <mergeCell ref="G119:H119"/>
    <mergeCell ref="I119:J119"/>
    <mergeCell ref="C116:D116"/>
    <mergeCell ref="E116:F116"/>
    <mergeCell ref="G116:H116"/>
    <mergeCell ref="I116:J116"/>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0" max="12"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3A43-EBBE-41BC-8269-4D35404CF901}">
  <dimension ref="B1:M131"/>
  <sheetViews>
    <sheetView view="pageBreakPreview" topLeftCell="A46" zoomScaleNormal="100" zoomScaleSheetLayoutView="100" workbookViewId="0">
      <selection activeCell="G88" sqref="G88:H88"/>
    </sheetView>
  </sheetViews>
  <sheetFormatPr defaultRowHeight="13.5"/>
  <cols>
    <col min="1" max="1" width="3.5" style="9" customWidth="1"/>
    <col min="2" max="2" width="5" style="9" customWidth="1"/>
    <col min="3" max="3" width="6.875" style="9" customWidth="1"/>
    <col min="4" max="4" width="9.25" style="9" customWidth="1"/>
    <col min="5" max="12" width="8.5" style="9" customWidth="1"/>
    <col min="13" max="13" width="7.75" style="9" customWidth="1"/>
    <col min="14" max="256" width="9" style="9"/>
    <col min="257" max="257" width="3.5" style="9" customWidth="1"/>
    <col min="258" max="258" width="5" style="9" customWidth="1"/>
    <col min="259" max="259" width="6.875" style="9" customWidth="1"/>
    <col min="260" max="260" width="9.25" style="9" customWidth="1"/>
    <col min="261" max="268" width="8.5" style="9" customWidth="1"/>
    <col min="269" max="269" width="7.75" style="9" customWidth="1"/>
    <col min="270" max="512" width="9" style="9"/>
    <col min="513" max="513" width="3.5" style="9" customWidth="1"/>
    <col min="514" max="514" width="5" style="9" customWidth="1"/>
    <col min="515" max="515" width="6.875" style="9" customWidth="1"/>
    <col min="516" max="516" width="9.25" style="9" customWidth="1"/>
    <col min="517" max="524" width="8.5" style="9" customWidth="1"/>
    <col min="525" max="525" width="7.75" style="9" customWidth="1"/>
    <col min="526" max="768" width="9" style="9"/>
    <col min="769" max="769" width="3.5" style="9" customWidth="1"/>
    <col min="770" max="770" width="5" style="9" customWidth="1"/>
    <col min="771" max="771" width="6.875" style="9" customWidth="1"/>
    <col min="772" max="772" width="9.25" style="9" customWidth="1"/>
    <col min="773" max="780" width="8.5" style="9" customWidth="1"/>
    <col min="781" max="781" width="7.75" style="9" customWidth="1"/>
    <col min="782" max="1024" width="9" style="9"/>
    <col min="1025" max="1025" width="3.5" style="9" customWidth="1"/>
    <col min="1026" max="1026" width="5" style="9" customWidth="1"/>
    <col min="1027" max="1027" width="6.875" style="9" customWidth="1"/>
    <col min="1028" max="1028" width="9.25" style="9" customWidth="1"/>
    <col min="1029" max="1036" width="8.5" style="9" customWidth="1"/>
    <col min="1037" max="1037" width="7.75" style="9" customWidth="1"/>
    <col min="1038" max="1280" width="9" style="9"/>
    <col min="1281" max="1281" width="3.5" style="9" customWidth="1"/>
    <col min="1282" max="1282" width="5" style="9" customWidth="1"/>
    <col min="1283" max="1283" width="6.875" style="9" customWidth="1"/>
    <col min="1284" max="1284" width="9.25" style="9" customWidth="1"/>
    <col min="1285" max="1292" width="8.5" style="9" customWidth="1"/>
    <col min="1293" max="1293" width="7.75" style="9" customWidth="1"/>
    <col min="1294" max="1536" width="9" style="9"/>
    <col min="1537" max="1537" width="3.5" style="9" customWidth="1"/>
    <col min="1538" max="1538" width="5" style="9" customWidth="1"/>
    <col min="1539" max="1539" width="6.875" style="9" customWidth="1"/>
    <col min="1540" max="1540" width="9.25" style="9" customWidth="1"/>
    <col min="1541" max="1548" width="8.5" style="9" customWidth="1"/>
    <col min="1549" max="1549" width="7.75" style="9" customWidth="1"/>
    <col min="1550" max="1792" width="9" style="9"/>
    <col min="1793" max="1793" width="3.5" style="9" customWidth="1"/>
    <col min="1794" max="1794" width="5" style="9" customWidth="1"/>
    <col min="1795" max="1795" width="6.875" style="9" customWidth="1"/>
    <col min="1796" max="1796" width="9.25" style="9" customWidth="1"/>
    <col min="1797" max="1804" width="8.5" style="9" customWidth="1"/>
    <col min="1805" max="1805" width="7.75" style="9" customWidth="1"/>
    <col min="1806" max="2048" width="9" style="9"/>
    <col min="2049" max="2049" width="3.5" style="9" customWidth="1"/>
    <col min="2050" max="2050" width="5" style="9" customWidth="1"/>
    <col min="2051" max="2051" width="6.875" style="9" customWidth="1"/>
    <col min="2052" max="2052" width="9.25" style="9" customWidth="1"/>
    <col min="2053" max="2060" width="8.5" style="9" customWidth="1"/>
    <col min="2061" max="2061" width="7.75" style="9" customWidth="1"/>
    <col min="2062" max="2304" width="9" style="9"/>
    <col min="2305" max="2305" width="3.5" style="9" customWidth="1"/>
    <col min="2306" max="2306" width="5" style="9" customWidth="1"/>
    <col min="2307" max="2307" width="6.875" style="9" customWidth="1"/>
    <col min="2308" max="2308" width="9.25" style="9" customWidth="1"/>
    <col min="2309" max="2316" width="8.5" style="9" customWidth="1"/>
    <col min="2317" max="2317" width="7.75" style="9" customWidth="1"/>
    <col min="2318" max="2560" width="9" style="9"/>
    <col min="2561" max="2561" width="3.5" style="9" customWidth="1"/>
    <col min="2562" max="2562" width="5" style="9" customWidth="1"/>
    <col min="2563" max="2563" width="6.875" style="9" customWidth="1"/>
    <col min="2564" max="2564" width="9.25" style="9" customWidth="1"/>
    <col min="2565" max="2572" width="8.5" style="9" customWidth="1"/>
    <col min="2573" max="2573" width="7.75" style="9" customWidth="1"/>
    <col min="2574" max="2816" width="9" style="9"/>
    <col min="2817" max="2817" width="3.5" style="9" customWidth="1"/>
    <col min="2818" max="2818" width="5" style="9" customWidth="1"/>
    <col min="2819" max="2819" width="6.875" style="9" customWidth="1"/>
    <col min="2820" max="2820" width="9.25" style="9" customWidth="1"/>
    <col min="2821" max="2828" width="8.5" style="9" customWidth="1"/>
    <col min="2829" max="2829" width="7.75" style="9" customWidth="1"/>
    <col min="2830" max="3072" width="9" style="9"/>
    <col min="3073" max="3073" width="3.5" style="9" customWidth="1"/>
    <col min="3074" max="3074" width="5" style="9" customWidth="1"/>
    <col min="3075" max="3075" width="6.875" style="9" customWidth="1"/>
    <col min="3076" max="3076" width="9.25" style="9" customWidth="1"/>
    <col min="3077" max="3084" width="8.5" style="9" customWidth="1"/>
    <col min="3085" max="3085" width="7.75" style="9" customWidth="1"/>
    <col min="3086" max="3328" width="9" style="9"/>
    <col min="3329" max="3329" width="3.5" style="9" customWidth="1"/>
    <col min="3330" max="3330" width="5" style="9" customWidth="1"/>
    <col min="3331" max="3331" width="6.875" style="9" customWidth="1"/>
    <col min="3332" max="3332" width="9.25" style="9" customWidth="1"/>
    <col min="3333" max="3340" width="8.5" style="9" customWidth="1"/>
    <col min="3341" max="3341" width="7.75" style="9" customWidth="1"/>
    <col min="3342" max="3584" width="9" style="9"/>
    <col min="3585" max="3585" width="3.5" style="9" customWidth="1"/>
    <col min="3586" max="3586" width="5" style="9" customWidth="1"/>
    <col min="3587" max="3587" width="6.875" style="9" customWidth="1"/>
    <col min="3588" max="3588" width="9.25" style="9" customWidth="1"/>
    <col min="3589" max="3596" width="8.5" style="9" customWidth="1"/>
    <col min="3597" max="3597" width="7.75" style="9" customWidth="1"/>
    <col min="3598" max="3840" width="9" style="9"/>
    <col min="3841" max="3841" width="3.5" style="9" customWidth="1"/>
    <col min="3842" max="3842" width="5" style="9" customWidth="1"/>
    <col min="3843" max="3843" width="6.875" style="9" customWidth="1"/>
    <col min="3844" max="3844" width="9.25" style="9" customWidth="1"/>
    <col min="3845" max="3852" width="8.5" style="9" customWidth="1"/>
    <col min="3853" max="3853" width="7.75" style="9" customWidth="1"/>
    <col min="3854" max="4096" width="9" style="9"/>
    <col min="4097" max="4097" width="3.5" style="9" customWidth="1"/>
    <col min="4098" max="4098" width="5" style="9" customWidth="1"/>
    <col min="4099" max="4099" width="6.875" style="9" customWidth="1"/>
    <col min="4100" max="4100" width="9.25" style="9" customWidth="1"/>
    <col min="4101" max="4108" width="8.5" style="9" customWidth="1"/>
    <col min="4109" max="4109" width="7.75" style="9" customWidth="1"/>
    <col min="4110" max="4352" width="9" style="9"/>
    <col min="4353" max="4353" width="3.5" style="9" customWidth="1"/>
    <col min="4354" max="4354" width="5" style="9" customWidth="1"/>
    <col min="4355" max="4355" width="6.875" style="9" customWidth="1"/>
    <col min="4356" max="4356" width="9.25" style="9" customWidth="1"/>
    <col min="4357" max="4364" width="8.5" style="9" customWidth="1"/>
    <col min="4365" max="4365" width="7.75" style="9" customWidth="1"/>
    <col min="4366" max="4608" width="9" style="9"/>
    <col min="4609" max="4609" width="3.5" style="9" customWidth="1"/>
    <col min="4610" max="4610" width="5" style="9" customWidth="1"/>
    <col min="4611" max="4611" width="6.875" style="9" customWidth="1"/>
    <col min="4612" max="4612" width="9.25" style="9" customWidth="1"/>
    <col min="4613" max="4620" width="8.5" style="9" customWidth="1"/>
    <col min="4621" max="4621" width="7.75" style="9" customWidth="1"/>
    <col min="4622" max="4864" width="9" style="9"/>
    <col min="4865" max="4865" width="3.5" style="9" customWidth="1"/>
    <col min="4866" max="4866" width="5" style="9" customWidth="1"/>
    <col min="4867" max="4867" width="6.875" style="9" customWidth="1"/>
    <col min="4868" max="4868" width="9.25" style="9" customWidth="1"/>
    <col min="4869" max="4876" width="8.5" style="9" customWidth="1"/>
    <col min="4877" max="4877" width="7.75" style="9" customWidth="1"/>
    <col min="4878" max="5120" width="9" style="9"/>
    <col min="5121" max="5121" width="3.5" style="9" customWidth="1"/>
    <col min="5122" max="5122" width="5" style="9" customWidth="1"/>
    <col min="5123" max="5123" width="6.875" style="9" customWidth="1"/>
    <col min="5124" max="5124" width="9.25" style="9" customWidth="1"/>
    <col min="5125" max="5132" width="8.5" style="9" customWidth="1"/>
    <col min="5133" max="5133" width="7.75" style="9" customWidth="1"/>
    <col min="5134" max="5376" width="9" style="9"/>
    <col min="5377" max="5377" width="3.5" style="9" customWidth="1"/>
    <col min="5378" max="5378" width="5" style="9" customWidth="1"/>
    <col min="5379" max="5379" width="6.875" style="9" customWidth="1"/>
    <col min="5380" max="5380" width="9.25" style="9" customWidth="1"/>
    <col min="5381" max="5388" width="8.5" style="9" customWidth="1"/>
    <col min="5389" max="5389" width="7.75" style="9" customWidth="1"/>
    <col min="5390" max="5632" width="9" style="9"/>
    <col min="5633" max="5633" width="3.5" style="9" customWidth="1"/>
    <col min="5634" max="5634" width="5" style="9" customWidth="1"/>
    <col min="5635" max="5635" width="6.875" style="9" customWidth="1"/>
    <col min="5636" max="5636" width="9.25" style="9" customWidth="1"/>
    <col min="5637" max="5644" width="8.5" style="9" customWidth="1"/>
    <col min="5645" max="5645" width="7.75" style="9" customWidth="1"/>
    <col min="5646" max="5888" width="9" style="9"/>
    <col min="5889" max="5889" width="3.5" style="9" customWidth="1"/>
    <col min="5890" max="5890" width="5" style="9" customWidth="1"/>
    <col min="5891" max="5891" width="6.875" style="9" customWidth="1"/>
    <col min="5892" max="5892" width="9.25" style="9" customWidth="1"/>
    <col min="5893" max="5900" width="8.5" style="9" customWidth="1"/>
    <col min="5901" max="5901" width="7.75" style="9" customWidth="1"/>
    <col min="5902" max="6144" width="9" style="9"/>
    <col min="6145" max="6145" width="3.5" style="9" customWidth="1"/>
    <col min="6146" max="6146" width="5" style="9" customWidth="1"/>
    <col min="6147" max="6147" width="6.875" style="9" customWidth="1"/>
    <col min="6148" max="6148" width="9.25" style="9" customWidth="1"/>
    <col min="6149" max="6156" width="8.5" style="9" customWidth="1"/>
    <col min="6157" max="6157" width="7.75" style="9" customWidth="1"/>
    <col min="6158" max="6400" width="9" style="9"/>
    <col min="6401" max="6401" width="3.5" style="9" customWidth="1"/>
    <col min="6402" max="6402" width="5" style="9" customWidth="1"/>
    <col min="6403" max="6403" width="6.875" style="9" customWidth="1"/>
    <col min="6404" max="6404" width="9.25" style="9" customWidth="1"/>
    <col min="6405" max="6412" width="8.5" style="9" customWidth="1"/>
    <col min="6413" max="6413" width="7.75" style="9" customWidth="1"/>
    <col min="6414" max="6656" width="9" style="9"/>
    <col min="6657" max="6657" width="3.5" style="9" customWidth="1"/>
    <col min="6658" max="6658" width="5" style="9" customWidth="1"/>
    <col min="6659" max="6659" width="6.875" style="9" customWidth="1"/>
    <col min="6660" max="6660" width="9.25" style="9" customWidth="1"/>
    <col min="6661" max="6668" width="8.5" style="9" customWidth="1"/>
    <col min="6669" max="6669" width="7.75" style="9" customWidth="1"/>
    <col min="6670" max="6912" width="9" style="9"/>
    <col min="6913" max="6913" width="3.5" style="9" customWidth="1"/>
    <col min="6914" max="6914" width="5" style="9" customWidth="1"/>
    <col min="6915" max="6915" width="6.875" style="9" customWidth="1"/>
    <col min="6916" max="6916" width="9.25" style="9" customWidth="1"/>
    <col min="6917" max="6924" width="8.5" style="9" customWidth="1"/>
    <col min="6925" max="6925" width="7.75" style="9" customWidth="1"/>
    <col min="6926" max="7168" width="9" style="9"/>
    <col min="7169" max="7169" width="3.5" style="9" customWidth="1"/>
    <col min="7170" max="7170" width="5" style="9" customWidth="1"/>
    <col min="7171" max="7171" width="6.875" style="9" customWidth="1"/>
    <col min="7172" max="7172" width="9.25" style="9" customWidth="1"/>
    <col min="7173" max="7180" width="8.5" style="9" customWidth="1"/>
    <col min="7181" max="7181" width="7.75" style="9" customWidth="1"/>
    <col min="7182" max="7424" width="9" style="9"/>
    <col min="7425" max="7425" width="3.5" style="9" customWidth="1"/>
    <col min="7426" max="7426" width="5" style="9" customWidth="1"/>
    <col min="7427" max="7427" width="6.875" style="9" customWidth="1"/>
    <col min="7428" max="7428" width="9.25" style="9" customWidth="1"/>
    <col min="7429" max="7436" width="8.5" style="9" customWidth="1"/>
    <col min="7437" max="7437" width="7.75" style="9" customWidth="1"/>
    <col min="7438" max="7680" width="9" style="9"/>
    <col min="7681" max="7681" width="3.5" style="9" customWidth="1"/>
    <col min="7682" max="7682" width="5" style="9" customWidth="1"/>
    <col min="7683" max="7683" width="6.875" style="9" customWidth="1"/>
    <col min="7684" max="7684" width="9.25" style="9" customWidth="1"/>
    <col min="7685" max="7692" width="8.5" style="9" customWidth="1"/>
    <col min="7693" max="7693" width="7.75" style="9" customWidth="1"/>
    <col min="7694" max="7936" width="9" style="9"/>
    <col min="7937" max="7937" width="3.5" style="9" customWidth="1"/>
    <col min="7938" max="7938" width="5" style="9" customWidth="1"/>
    <col min="7939" max="7939" width="6.875" style="9" customWidth="1"/>
    <col min="7940" max="7940" width="9.25" style="9" customWidth="1"/>
    <col min="7941" max="7948" width="8.5" style="9" customWidth="1"/>
    <col min="7949" max="7949" width="7.75" style="9" customWidth="1"/>
    <col min="7950" max="8192" width="9" style="9"/>
    <col min="8193" max="8193" width="3.5" style="9" customWidth="1"/>
    <col min="8194" max="8194" width="5" style="9" customWidth="1"/>
    <col min="8195" max="8195" width="6.875" style="9" customWidth="1"/>
    <col min="8196" max="8196" width="9.25" style="9" customWidth="1"/>
    <col min="8197" max="8204" width="8.5" style="9" customWidth="1"/>
    <col min="8205" max="8205" width="7.75" style="9" customWidth="1"/>
    <col min="8206" max="8448" width="9" style="9"/>
    <col min="8449" max="8449" width="3.5" style="9" customWidth="1"/>
    <col min="8450" max="8450" width="5" style="9" customWidth="1"/>
    <col min="8451" max="8451" width="6.875" style="9" customWidth="1"/>
    <col min="8452" max="8452" width="9.25" style="9" customWidth="1"/>
    <col min="8453" max="8460" width="8.5" style="9" customWidth="1"/>
    <col min="8461" max="8461" width="7.75" style="9" customWidth="1"/>
    <col min="8462" max="8704" width="9" style="9"/>
    <col min="8705" max="8705" width="3.5" style="9" customWidth="1"/>
    <col min="8706" max="8706" width="5" style="9" customWidth="1"/>
    <col min="8707" max="8707" width="6.875" style="9" customWidth="1"/>
    <col min="8708" max="8708" width="9.25" style="9" customWidth="1"/>
    <col min="8709" max="8716" width="8.5" style="9" customWidth="1"/>
    <col min="8717" max="8717" width="7.75" style="9" customWidth="1"/>
    <col min="8718" max="8960" width="9" style="9"/>
    <col min="8961" max="8961" width="3.5" style="9" customWidth="1"/>
    <col min="8962" max="8962" width="5" style="9" customWidth="1"/>
    <col min="8963" max="8963" width="6.875" style="9" customWidth="1"/>
    <col min="8964" max="8964" width="9.25" style="9" customWidth="1"/>
    <col min="8965" max="8972" width="8.5" style="9" customWidth="1"/>
    <col min="8973" max="8973" width="7.75" style="9" customWidth="1"/>
    <col min="8974" max="9216" width="9" style="9"/>
    <col min="9217" max="9217" width="3.5" style="9" customWidth="1"/>
    <col min="9218" max="9218" width="5" style="9" customWidth="1"/>
    <col min="9219" max="9219" width="6.875" style="9" customWidth="1"/>
    <col min="9220" max="9220" width="9.25" style="9" customWidth="1"/>
    <col min="9221" max="9228" width="8.5" style="9" customWidth="1"/>
    <col min="9229" max="9229" width="7.75" style="9" customWidth="1"/>
    <col min="9230" max="9472" width="9" style="9"/>
    <col min="9473" max="9473" width="3.5" style="9" customWidth="1"/>
    <col min="9474" max="9474" width="5" style="9" customWidth="1"/>
    <col min="9475" max="9475" width="6.875" style="9" customWidth="1"/>
    <col min="9476" max="9476" width="9.25" style="9" customWidth="1"/>
    <col min="9477" max="9484" width="8.5" style="9" customWidth="1"/>
    <col min="9485" max="9485" width="7.75" style="9" customWidth="1"/>
    <col min="9486" max="9728" width="9" style="9"/>
    <col min="9729" max="9729" width="3.5" style="9" customWidth="1"/>
    <col min="9730" max="9730" width="5" style="9" customWidth="1"/>
    <col min="9731" max="9731" width="6.875" style="9" customWidth="1"/>
    <col min="9732" max="9732" width="9.25" style="9" customWidth="1"/>
    <col min="9733" max="9740" width="8.5" style="9" customWidth="1"/>
    <col min="9741" max="9741" width="7.75" style="9" customWidth="1"/>
    <col min="9742" max="9984" width="9" style="9"/>
    <col min="9985" max="9985" width="3.5" style="9" customWidth="1"/>
    <col min="9986" max="9986" width="5" style="9" customWidth="1"/>
    <col min="9987" max="9987" width="6.875" style="9" customWidth="1"/>
    <col min="9988" max="9988" width="9.25" style="9" customWidth="1"/>
    <col min="9989" max="9996" width="8.5" style="9" customWidth="1"/>
    <col min="9997" max="9997" width="7.75" style="9" customWidth="1"/>
    <col min="9998" max="10240" width="9" style="9"/>
    <col min="10241" max="10241" width="3.5" style="9" customWidth="1"/>
    <col min="10242" max="10242" width="5" style="9" customWidth="1"/>
    <col min="10243" max="10243" width="6.875" style="9" customWidth="1"/>
    <col min="10244" max="10244" width="9.25" style="9" customWidth="1"/>
    <col min="10245" max="10252" width="8.5" style="9" customWidth="1"/>
    <col min="10253" max="10253" width="7.7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8" width="8.5" style="9" customWidth="1"/>
    <col min="10509" max="10509" width="7.7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4" width="8.5" style="9" customWidth="1"/>
    <col min="10765" max="10765" width="7.7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0" width="8.5" style="9" customWidth="1"/>
    <col min="11021" max="11021" width="7.7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6" width="8.5" style="9" customWidth="1"/>
    <col min="11277" max="11277" width="7.7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2" width="8.5" style="9" customWidth="1"/>
    <col min="11533" max="11533" width="7.7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8" width="8.5" style="9" customWidth="1"/>
    <col min="11789" max="11789" width="7.7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4" width="8.5" style="9" customWidth="1"/>
    <col min="12045" max="12045" width="7.7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0" width="8.5" style="9" customWidth="1"/>
    <col min="12301" max="12301" width="7.7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6" width="8.5" style="9" customWidth="1"/>
    <col min="12557" max="12557" width="7.7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2" width="8.5" style="9" customWidth="1"/>
    <col min="12813" max="12813" width="7.7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8" width="8.5" style="9" customWidth="1"/>
    <col min="13069" max="13069" width="7.7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4" width="8.5" style="9" customWidth="1"/>
    <col min="13325" max="13325" width="7.7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0" width="8.5" style="9" customWidth="1"/>
    <col min="13581" max="13581" width="7.7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6" width="8.5" style="9" customWidth="1"/>
    <col min="13837" max="13837" width="7.7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2" width="8.5" style="9" customWidth="1"/>
    <col min="14093" max="14093" width="7.7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8" width="8.5" style="9" customWidth="1"/>
    <col min="14349" max="14349" width="7.7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4" width="8.5" style="9" customWidth="1"/>
    <col min="14605" max="14605" width="7.7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0" width="8.5" style="9" customWidth="1"/>
    <col min="14861" max="14861" width="7.7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6" width="8.5" style="9" customWidth="1"/>
    <col min="15117" max="15117" width="7.7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2" width="8.5" style="9" customWidth="1"/>
    <col min="15373" max="15373" width="7.7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8" width="8.5" style="9" customWidth="1"/>
    <col min="15629" max="15629" width="7.7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4" width="8.5" style="9" customWidth="1"/>
    <col min="15885" max="15885" width="7.7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0" width="8.5" style="9" customWidth="1"/>
    <col min="16141" max="16141" width="7.75" style="9" customWidth="1"/>
    <col min="16142" max="16384" width="9" style="9"/>
  </cols>
  <sheetData>
    <row r="1" spans="2:12" ht="29.25" customHeight="1">
      <c r="L1" s="134" t="s">
        <v>317</v>
      </c>
    </row>
    <row r="2" spans="2:12" ht="17.25">
      <c r="C2" s="337" t="s">
        <v>318</v>
      </c>
      <c r="D2" s="337"/>
      <c r="E2" s="337"/>
      <c r="F2" s="337"/>
      <c r="G2" s="337"/>
      <c r="H2" s="337"/>
      <c r="I2" s="337"/>
      <c r="J2" s="337"/>
      <c r="K2" s="337"/>
      <c r="L2" s="337"/>
    </row>
    <row r="3" spans="2:12" ht="17.25">
      <c r="C3" s="91"/>
      <c r="D3" s="91"/>
      <c r="E3" s="91"/>
      <c r="F3" s="91"/>
      <c r="G3" s="91"/>
      <c r="H3" s="91"/>
      <c r="I3" s="91"/>
      <c r="J3" s="91"/>
      <c r="K3" s="91"/>
    </row>
    <row r="5" spans="2:12" ht="14.25">
      <c r="B5" s="92" t="s">
        <v>212</v>
      </c>
      <c r="D5" s="92"/>
      <c r="E5" s="92"/>
      <c r="F5" s="92"/>
      <c r="G5" s="92"/>
      <c r="H5" s="92"/>
      <c r="I5" s="92"/>
      <c r="J5" s="92"/>
      <c r="K5" s="92"/>
    </row>
    <row r="6" spans="2:12" s="10" customFormat="1" ht="12.75">
      <c r="C6" s="331"/>
      <c r="D6" s="331"/>
      <c r="E6" s="331"/>
      <c r="F6" s="331"/>
      <c r="G6" s="331"/>
      <c r="H6" s="331"/>
      <c r="I6" s="331"/>
      <c r="J6" s="331"/>
      <c r="K6" s="331"/>
    </row>
    <row r="7" spans="2:12" s="10" customFormat="1" ht="12.75">
      <c r="C7" s="10" t="s">
        <v>213</v>
      </c>
    </row>
    <row r="8" spans="2:12" s="10" customFormat="1" ht="12.75">
      <c r="C8" s="94" t="s">
        <v>6</v>
      </c>
      <c r="D8" s="10" t="s">
        <v>3</v>
      </c>
    </row>
    <row r="9" spans="2:12" s="10" customFormat="1" ht="12.75"/>
    <row r="10" spans="2:12" s="10" customFormat="1" ht="12.75">
      <c r="C10" s="10" t="s">
        <v>214</v>
      </c>
    </row>
    <row r="11" spans="2:12" s="10" customFormat="1" ht="12.75">
      <c r="C11" s="94" t="s">
        <v>6</v>
      </c>
      <c r="D11" s="10" t="s">
        <v>3</v>
      </c>
    </row>
    <row r="12" spans="2:12" s="10" customFormat="1" ht="12.75"/>
    <row r="13" spans="2:12" s="10" customFormat="1" ht="12.75">
      <c r="C13" s="10" t="s">
        <v>215</v>
      </c>
    </row>
    <row r="14" spans="2:12" s="10" customFormat="1" ht="12.75">
      <c r="C14" s="94" t="s">
        <v>6</v>
      </c>
      <c r="D14" s="10" t="s">
        <v>216</v>
      </c>
    </row>
    <row r="15" spans="2:12" s="10" customFormat="1" ht="12.75">
      <c r="C15" s="94" t="s">
        <v>6</v>
      </c>
      <c r="D15" s="10" t="s">
        <v>319</v>
      </c>
    </row>
    <row r="16" spans="2:12" s="10" customFormat="1" ht="12.75">
      <c r="D16" s="123" t="s">
        <v>217</v>
      </c>
      <c r="E16" s="135"/>
      <c r="F16" s="135"/>
      <c r="G16" s="135"/>
      <c r="H16" s="135"/>
      <c r="I16" s="135"/>
      <c r="J16" s="135"/>
      <c r="K16" s="135"/>
      <c r="L16" s="12"/>
    </row>
    <row r="17" spans="2:12" s="10" customFormat="1" ht="12.75">
      <c r="D17" s="10" t="s">
        <v>218</v>
      </c>
    </row>
    <row r="18" spans="2:12" s="10" customFormat="1" ht="12.75">
      <c r="D18" s="123"/>
      <c r="E18" s="135"/>
      <c r="F18" s="135"/>
      <c r="G18" s="135"/>
      <c r="H18" s="135"/>
      <c r="I18" s="135"/>
      <c r="J18" s="135"/>
      <c r="K18" s="135"/>
      <c r="L18" s="12"/>
    </row>
    <row r="19" spans="2:12" s="10" customFormat="1" ht="12.75"/>
    <row r="20" spans="2:12" s="10" customFormat="1" ht="12.75"/>
    <row r="21" spans="2:12" s="10" customFormat="1" ht="12.75">
      <c r="C21" s="10" t="s">
        <v>219</v>
      </c>
    </row>
    <row r="22" spans="2:12" s="10" customFormat="1" ht="12.75">
      <c r="C22" s="94" t="s">
        <v>6</v>
      </c>
      <c r="D22" s="10" t="s">
        <v>15</v>
      </c>
      <c r="F22" s="10" t="s">
        <v>3</v>
      </c>
    </row>
    <row r="23" spans="2:12" s="10" customFormat="1" ht="12.75">
      <c r="C23" s="94" t="s">
        <v>6</v>
      </c>
      <c r="D23" s="10" t="s">
        <v>19</v>
      </c>
      <c r="F23" s="10" t="s">
        <v>220</v>
      </c>
    </row>
    <row r="24" spans="2:12" s="10" customFormat="1" ht="12.75">
      <c r="C24" s="94"/>
      <c r="F24" s="10" t="s">
        <v>221</v>
      </c>
    </row>
    <row r="25" spans="2:12" s="10" customFormat="1" ht="12.75">
      <c r="C25" s="94"/>
      <c r="F25" s="10" t="s">
        <v>222</v>
      </c>
    </row>
    <row r="26" spans="2:12" s="10" customFormat="1" ht="12.75">
      <c r="C26" s="94" t="s">
        <v>6</v>
      </c>
      <c r="D26" s="10" t="s">
        <v>22</v>
      </c>
      <c r="F26" s="10" t="s">
        <v>301</v>
      </c>
    </row>
    <row r="27" spans="2:12" s="10" customFormat="1" ht="12.75">
      <c r="F27" s="10" t="s">
        <v>284</v>
      </c>
    </row>
    <row r="28" spans="2:12" s="10" customFormat="1" ht="12.75">
      <c r="F28" s="10" t="s">
        <v>27</v>
      </c>
    </row>
    <row r="29" spans="2:12" s="10" customFormat="1" ht="12.75"/>
    <row r="30" spans="2:12" ht="14.25">
      <c r="B30" s="92" t="s">
        <v>223</v>
      </c>
      <c r="D30" s="92"/>
      <c r="E30" s="92"/>
      <c r="F30" s="92"/>
      <c r="G30" s="92"/>
      <c r="H30" s="92"/>
      <c r="I30" s="92"/>
      <c r="J30" s="92"/>
      <c r="K30" s="92"/>
    </row>
    <row r="31" spans="2:12" s="10" customFormat="1" ht="12.75"/>
    <row r="32" spans="2:12" s="10" customFormat="1" ht="13.5" customHeight="1">
      <c r="C32" s="331" t="s">
        <v>3</v>
      </c>
      <c r="D32" s="331"/>
      <c r="E32" s="331"/>
      <c r="F32" s="331"/>
    </row>
    <row r="33" spans="2:11" s="10" customFormat="1" ht="12.75">
      <c r="C33" s="86"/>
      <c r="D33" s="86"/>
      <c r="E33" s="86"/>
      <c r="F33" s="86"/>
      <c r="G33" s="86"/>
      <c r="H33" s="86"/>
      <c r="I33" s="86"/>
      <c r="J33" s="86"/>
      <c r="K33" s="86"/>
    </row>
    <row r="34" spans="2:11" s="10" customFormat="1" ht="12.75"/>
    <row r="35" spans="2:11" ht="14.25">
      <c r="B35" s="92" t="s">
        <v>224</v>
      </c>
      <c r="D35" s="92"/>
      <c r="E35" s="92"/>
      <c r="F35" s="92"/>
      <c r="G35" s="92"/>
      <c r="H35" s="92"/>
      <c r="I35" s="92"/>
      <c r="J35" s="92"/>
      <c r="K35" s="92"/>
    </row>
    <row r="36" spans="2:11" s="10" customFormat="1" ht="12.75">
      <c r="C36" s="86"/>
      <c r="D36" s="86"/>
      <c r="E36" s="86"/>
      <c r="F36" s="86"/>
      <c r="G36" s="86"/>
      <c r="H36" s="86"/>
      <c r="I36" s="86"/>
      <c r="J36" s="86"/>
      <c r="K36" s="86"/>
    </row>
    <row r="37" spans="2:11" s="10" customFormat="1" ht="12.75">
      <c r="C37" s="331" t="s">
        <v>285</v>
      </c>
      <c r="D37" s="331"/>
      <c r="E37" s="331"/>
      <c r="F37" s="331"/>
      <c r="G37" s="331"/>
      <c r="H37" s="331"/>
      <c r="I37" s="331"/>
      <c r="J37" s="331"/>
      <c r="K37" s="331"/>
    </row>
    <row r="38" spans="2:11" s="10" customFormat="1" ht="12.75">
      <c r="C38" s="12" t="s">
        <v>302</v>
      </c>
    </row>
    <row r="39" spans="2:11" s="10" customFormat="1" ht="12.75"/>
    <row r="40" spans="2:11" ht="24.75" customHeight="1">
      <c r="B40" s="96" t="s">
        <v>226</v>
      </c>
      <c r="D40" s="96"/>
      <c r="E40" s="96"/>
      <c r="F40" s="96"/>
      <c r="G40" s="96"/>
      <c r="H40" s="96"/>
      <c r="I40" s="96"/>
      <c r="J40" s="96"/>
      <c r="K40" s="96"/>
    </row>
    <row r="41" spans="2:11" s="97" customFormat="1" ht="16.5" customHeight="1">
      <c r="C41" s="338" t="s">
        <v>320</v>
      </c>
      <c r="D41" s="338"/>
      <c r="E41" s="338"/>
      <c r="F41" s="338"/>
      <c r="G41" s="338"/>
      <c r="H41" s="338"/>
      <c r="I41" s="338"/>
      <c r="J41" s="338"/>
      <c r="K41" s="338"/>
    </row>
    <row r="42" spans="2:11" s="10" customFormat="1" ht="14.25" customHeight="1">
      <c r="C42" s="99" t="s">
        <v>321</v>
      </c>
      <c r="D42" s="99"/>
      <c r="E42" s="99"/>
      <c r="F42" s="99"/>
      <c r="G42" s="99"/>
      <c r="H42" s="99"/>
      <c r="I42" s="99"/>
      <c r="J42" s="99"/>
      <c r="K42" s="99"/>
    </row>
    <row r="43" spans="2:11" s="10" customFormat="1" ht="15" customHeight="1">
      <c r="C43" s="12" t="s">
        <v>322</v>
      </c>
      <c r="D43" s="12"/>
      <c r="E43" s="12"/>
      <c r="F43" s="12"/>
    </row>
    <row r="44" spans="2:11" s="10" customFormat="1" ht="12.75">
      <c r="C44" s="136" t="s">
        <v>85</v>
      </c>
      <c r="D44" s="12" t="s">
        <v>323</v>
      </c>
      <c r="E44" s="12"/>
      <c r="F44" s="12"/>
    </row>
    <row r="45" spans="2:11" s="10" customFormat="1" ht="12.75">
      <c r="C45" s="136" t="s">
        <v>89</v>
      </c>
      <c r="D45" s="12" t="s">
        <v>324</v>
      </c>
      <c r="E45" s="12"/>
      <c r="F45" s="12"/>
    </row>
    <row r="46" spans="2:11" s="10" customFormat="1" ht="12.75">
      <c r="C46" s="136" t="s">
        <v>98</v>
      </c>
      <c r="D46" s="12" t="s">
        <v>325</v>
      </c>
      <c r="E46" s="12"/>
      <c r="F46" s="12"/>
    </row>
    <row r="47" spans="2:11" s="10" customFormat="1" ht="12.75">
      <c r="C47" s="136"/>
      <c r="D47" s="12"/>
      <c r="E47" s="12"/>
      <c r="F47" s="12"/>
    </row>
    <row r="48" spans="2:11" s="10" customFormat="1" ht="12.75"/>
    <row r="49" spans="2:12" ht="14.25">
      <c r="B49" s="92" t="s">
        <v>236</v>
      </c>
      <c r="D49" s="92"/>
      <c r="E49" s="92"/>
      <c r="F49" s="92"/>
      <c r="G49" s="92"/>
      <c r="H49" s="92"/>
      <c r="I49" s="92"/>
      <c r="J49" s="92"/>
      <c r="K49" s="92"/>
    </row>
    <row r="50" spans="2:12" s="10" customFormat="1" ht="12.75"/>
    <row r="51" spans="2:12" s="10" customFormat="1" ht="12.75" customHeight="1">
      <c r="C51" s="135" t="s">
        <v>3</v>
      </c>
      <c r="D51" s="135"/>
      <c r="E51" s="135"/>
      <c r="F51" s="135"/>
      <c r="G51" s="135"/>
      <c r="H51" s="135"/>
      <c r="I51" s="135"/>
      <c r="J51" s="135"/>
      <c r="K51" s="135"/>
      <c r="L51" s="12"/>
    </row>
    <row r="52" spans="2:12" s="10" customFormat="1" ht="12.75" customHeight="1">
      <c r="C52" s="135"/>
      <c r="D52" s="135"/>
      <c r="E52" s="135"/>
      <c r="F52" s="135"/>
      <c r="G52" s="135"/>
      <c r="H52" s="135"/>
      <c r="I52" s="135"/>
      <c r="J52" s="135"/>
      <c r="K52" s="135"/>
      <c r="L52" s="12"/>
    </row>
    <row r="53" spans="2:12" s="10" customFormat="1" ht="12.75"/>
    <row r="54" spans="2:12" s="10" customFormat="1" ht="12.75"/>
    <row r="55" spans="2:12" ht="14.25" customHeight="1">
      <c r="B55" s="103" t="s">
        <v>310</v>
      </c>
      <c r="D55" s="103"/>
      <c r="E55" s="103"/>
      <c r="F55" s="103"/>
      <c r="G55" s="103"/>
      <c r="H55" s="103"/>
      <c r="I55" s="103"/>
      <c r="J55" s="103"/>
      <c r="K55" s="103"/>
    </row>
    <row r="56" spans="2:12" s="10" customFormat="1" ht="12.75">
      <c r="C56" s="331"/>
      <c r="D56" s="331"/>
      <c r="E56" s="331"/>
      <c r="F56" s="331"/>
      <c r="G56" s="331"/>
      <c r="H56" s="331"/>
      <c r="I56" s="331"/>
      <c r="J56" s="331"/>
      <c r="K56" s="331"/>
    </row>
    <row r="57" spans="2:12" s="10" customFormat="1" ht="12.75" customHeight="1">
      <c r="C57" s="135" t="s">
        <v>3</v>
      </c>
      <c r="D57" s="135"/>
      <c r="E57" s="135"/>
      <c r="F57" s="135"/>
      <c r="G57" s="135"/>
      <c r="H57" s="135"/>
      <c r="I57" s="135"/>
      <c r="J57" s="135"/>
      <c r="K57" s="135"/>
      <c r="L57" s="12"/>
    </row>
    <row r="58" spans="2:12" s="10" customFormat="1" ht="12.75" customHeight="1">
      <c r="C58" s="135"/>
      <c r="D58" s="135"/>
      <c r="E58" s="135"/>
      <c r="F58" s="135"/>
      <c r="G58" s="135"/>
      <c r="H58" s="135"/>
      <c r="I58" s="135"/>
      <c r="J58" s="135"/>
      <c r="K58" s="135"/>
      <c r="L58" s="12"/>
    </row>
    <row r="59" spans="2:12" s="10" customFormat="1" ht="12.75" customHeight="1">
      <c r="C59" s="135"/>
      <c r="D59" s="135"/>
      <c r="E59" s="135"/>
      <c r="F59" s="135"/>
      <c r="G59" s="135"/>
      <c r="H59" s="135"/>
      <c r="I59" s="135"/>
      <c r="J59" s="135"/>
      <c r="K59" s="135"/>
      <c r="L59" s="12"/>
    </row>
    <row r="60" spans="2:12" s="10" customFormat="1" ht="12.75" customHeight="1"/>
    <row r="61" spans="2:12" s="10" customFormat="1" ht="12.75" customHeight="1">
      <c r="C61" s="135"/>
      <c r="D61" s="135"/>
      <c r="E61" s="135"/>
      <c r="F61" s="135"/>
      <c r="G61" s="135"/>
      <c r="H61" s="135"/>
      <c r="I61" s="135"/>
      <c r="J61" s="135"/>
      <c r="K61" s="135"/>
      <c r="L61" s="12"/>
    </row>
    <row r="62" spans="2:12" s="10" customFormat="1" ht="16.5" customHeight="1">
      <c r="C62" s="135"/>
      <c r="D62" s="135"/>
      <c r="E62" s="135"/>
      <c r="F62" s="135"/>
      <c r="G62" s="135"/>
      <c r="H62" s="135"/>
      <c r="I62" s="135"/>
      <c r="J62" s="135"/>
      <c r="K62" s="135"/>
      <c r="L62" s="12"/>
    </row>
    <row r="63" spans="2:12" s="10" customFormat="1" ht="16.5" customHeight="1">
      <c r="C63" s="135"/>
      <c r="D63" s="135"/>
      <c r="E63" s="135"/>
      <c r="F63" s="135"/>
      <c r="G63" s="135"/>
      <c r="H63" s="135"/>
      <c r="I63" s="135"/>
      <c r="J63" s="135"/>
      <c r="K63" s="135"/>
      <c r="L63" s="12"/>
    </row>
    <row r="64" spans="2:12" s="10" customFormat="1" ht="12.75"/>
    <row r="65" spans="2:13" ht="14.25">
      <c r="B65" s="92" t="s">
        <v>243</v>
      </c>
      <c r="D65" s="92"/>
      <c r="E65" s="92"/>
      <c r="F65" s="92"/>
      <c r="G65" s="92"/>
      <c r="H65" s="92"/>
      <c r="I65" s="92"/>
      <c r="J65" s="92"/>
      <c r="K65" s="92"/>
    </row>
    <row r="66" spans="2:13" s="10" customFormat="1" ht="14.25" customHeight="1"/>
    <row r="67" spans="2:13" s="10" customFormat="1" ht="12.75">
      <c r="C67" s="10" t="s">
        <v>244</v>
      </c>
    </row>
    <row r="68" spans="2:13" s="10" customFormat="1" ht="13.5" customHeight="1">
      <c r="D68" s="10" t="s">
        <v>162</v>
      </c>
      <c r="G68" s="319">
        <v>0</v>
      </c>
      <c r="H68" s="319"/>
      <c r="I68" s="10" t="s">
        <v>163</v>
      </c>
    </row>
    <row r="69" spans="2:13" s="10" customFormat="1" ht="14.25" customHeight="1" thickBot="1">
      <c r="D69" s="10" t="s">
        <v>164</v>
      </c>
      <c r="G69" s="320">
        <v>0</v>
      </c>
      <c r="H69" s="320"/>
      <c r="I69" s="10" t="s">
        <v>163</v>
      </c>
    </row>
    <row r="70" spans="2:13" s="10" customFormat="1" ht="13.5" customHeight="1">
      <c r="D70" s="106"/>
      <c r="E70" s="106" t="s">
        <v>165</v>
      </c>
      <c r="F70" s="106"/>
      <c r="G70" s="321">
        <f>SUM(G68:H69)</f>
        <v>0</v>
      </c>
      <c r="H70" s="321"/>
      <c r="I70" s="10" t="s">
        <v>163</v>
      </c>
    </row>
    <row r="71" spans="2:13" s="10" customFormat="1" ht="12.75" customHeight="1"/>
    <row r="72" spans="2:13" s="10" customFormat="1" ht="12.75">
      <c r="C72" s="10" t="s">
        <v>245</v>
      </c>
      <c r="L72" s="345" t="s">
        <v>3</v>
      </c>
      <c r="M72" s="345"/>
    </row>
    <row r="73" spans="2:13" s="10" customFormat="1" ht="12.75">
      <c r="D73" s="10" t="s">
        <v>167</v>
      </c>
      <c r="G73" s="94"/>
      <c r="H73" s="94"/>
      <c r="I73" s="319">
        <v>0</v>
      </c>
      <c r="J73" s="319"/>
      <c r="K73" s="10" t="s">
        <v>163</v>
      </c>
    </row>
    <row r="74" spans="2:13" s="10" customFormat="1" thickBot="1">
      <c r="D74" s="322" t="s">
        <v>246</v>
      </c>
      <c r="E74" s="322"/>
      <c r="F74" s="322"/>
      <c r="G74" s="322"/>
      <c r="H74" s="322"/>
      <c r="I74" s="320">
        <v>0</v>
      </c>
      <c r="J74" s="320"/>
      <c r="K74" s="10" t="s">
        <v>163</v>
      </c>
    </row>
    <row r="75" spans="2:13" s="10" customFormat="1" ht="12.75">
      <c r="D75" s="106"/>
      <c r="E75" s="106" t="s">
        <v>165</v>
      </c>
      <c r="F75" s="106"/>
      <c r="G75" s="106"/>
      <c r="H75" s="107"/>
      <c r="I75" s="321">
        <f>SUM(I73:J74)</f>
        <v>0</v>
      </c>
      <c r="J75" s="321"/>
      <c r="K75" s="10" t="s">
        <v>163</v>
      </c>
    </row>
    <row r="76" spans="2:13" s="10" customFormat="1" ht="6" customHeight="1"/>
    <row r="77" spans="2:13" s="10" customFormat="1" ht="12.75"/>
    <row r="78" spans="2:13" s="10" customFormat="1" ht="12.75"/>
    <row r="79" spans="2:13" s="10" customFormat="1" ht="12.75"/>
    <row r="80" spans="2:13" ht="14.25">
      <c r="B80" s="92" t="s">
        <v>247</v>
      </c>
      <c r="D80" s="92"/>
      <c r="E80" s="92"/>
      <c r="F80" s="92"/>
      <c r="G80" s="92"/>
      <c r="H80" s="92"/>
      <c r="I80" s="92"/>
      <c r="J80" s="92"/>
      <c r="K80" s="92"/>
    </row>
    <row r="81" spans="2:11">
      <c r="C81" s="108" t="s">
        <v>248</v>
      </c>
    </row>
    <row r="82" spans="2:11" s="10" customFormat="1" ht="7.5" customHeight="1"/>
    <row r="83" spans="2:11" s="10" customFormat="1" ht="12.75">
      <c r="C83" s="10" t="s">
        <v>249</v>
      </c>
    </row>
    <row r="84" spans="2:11" s="10" customFormat="1" ht="12.75">
      <c r="J84" s="94" t="s">
        <v>170</v>
      </c>
    </row>
    <row r="85" spans="2:11" s="10" customFormat="1" ht="12.75">
      <c r="C85" s="323"/>
      <c r="D85" s="323"/>
      <c r="E85" s="323" t="s">
        <v>171</v>
      </c>
      <c r="F85" s="323"/>
      <c r="G85" s="323" t="s">
        <v>172</v>
      </c>
      <c r="H85" s="323"/>
      <c r="I85" s="323" t="s">
        <v>155</v>
      </c>
      <c r="J85" s="323"/>
    </row>
    <row r="86" spans="2:11" s="10" customFormat="1" ht="12.75">
      <c r="C86" s="252" t="s">
        <v>326</v>
      </c>
      <c r="D86" s="253"/>
      <c r="E86" s="248">
        <v>224490</v>
      </c>
      <c r="F86" s="248"/>
      <c r="G86" s="248">
        <v>187559</v>
      </c>
      <c r="H86" s="248"/>
      <c r="I86" s="248">
        <f>E86-G86</f>
        <v>36931</v>
      </c>
      <c r="J86" s="248"/>
    </row>
    <row r="87" spans="2:11" s="10" customFormat="1" ht="12.75">
      <c r="C87" s="252" t="s">
        <v>178</v>
      </c>
      <c r="D87" s="253"/>
      <c r="E87" s="248">
        <v>434720</v>
      </c>
      <c r="F87" s="248"/>
      <c r="G87" s="248">
        <v>82598</v>
      </c>
      <c r="H87" s="248"/>
      <c r="I87" s="248">
        <f>E87-G87</f>
        <v>352122</v>
      </c>
      <c r="J87" s="248"/>
    </row>
    <row r="88" spans="2:11" s="10" customFormat="1" ht="12.75">
      <c r="C88" s="316"/>
      <c r="D88" s="316"/>
      <c r="E88" s="324"/>
      <c r="F88" s="324"/>
      <c r="G88" s="324"/>
      <c r="H88" s="324"/>
      <c r="I88" s="324"/>
      <c r="J88" s="324"/>
    </row>
    <row r="89" spans="2:11" s="10" customFormat="1" ht="12.75">
      <c r="C89" s="316"/>
      <c r="D89" s="316"/>
      <c r="E89" s="317"/>
      <c r="F89" s="317"/>
      <c r="G89" s="317"/>
      <c r="H89" s="317"/>
      <c r="I89" s="317"/>
      <c r="J89" s="317"/>
    </row>
    <row r="90" spans="2:11" s="10" customFormat="1" ht="12.75">
      <c r="C90" s="386"/>
      <c r="D90" s="387"/>
      <c r="E90" s="317"/>
      <c r="F90" s="317"/>
      <c r="G90" s="317"/>
      <c r="H90" s="317"/>
      <c r="I90" s="317"/>
      <c r="J90" s="317"/>
    </row>
    <row r="91" spans="2:11" s="10" customFormat="1" ht="12.75">
      <c r="C91" s="323" t="s">
        <v>158</v>
      </c>
      <c r="D91" s="323"/>
      <c r="E91" s="317">
        <f>SUM(E86:F89)</f>
        <v>659210</v>
      </c>
      <c r="F91" s="317"/>
      <c r="G91" s="317">
        <f>SUM(G86:H89)</f>
        <v>270157</v>
      </c>
      <c r="H91" s="317"/>
      <c r="I91" s="317">
        <f>SUM(I86:J89)</f>
        <v>389053</v>
      </c>
      <c r="J91" s="317"/>
    </row>
    <row r="92" spans="2:11" s="10" customFormat="1" ht="13.5" customHeight="1"/>
    <row r="93" spans="2:11" s="10" customFormat="1" ht="13.5" customHeight="1"/>
    <row r="94" spans="2:11" ht="17.25" customHeight="1">
      <c r="B94" s="92" t="s">
        <v>253</v>
      </c>
      <c r="D94" s="92"/>
      <c r="E94" s="92"/>
      <c r="F94" s="92"/>
      <c r="G94" s="92"/>
      <c r="H94" s="92"/>
      <c r="I94" s="92"/>
      <c r="J94" s="92"/>
      <c r="K94" s="92"/>
    </row>
    <row r="95" spans="2:11">
      <c r="C95" s="108" t="s">
        <v>248</v>
      </c>
    </row>
    <row r="96" spans="2:11" s="10" customFormat="1" ht="6.75" customHeight="1"/>
    <row r="97" spans="2:13" s="10" customFormat="1" ht="12.75">
      <c r="C97" s="10" t="s">
        <v>254</v>
      </c>
    </row>
    <row r="98" spans="2:13" s="10" customFormat="1" ht="12.75">
      <c r="K98" s="94" t="s">
        <v>170</v>
      </c>
    </row>
    <row r="99" spans="2:13" s="10" customFormat="1" ht="12.75">
      <c r="C99" s="326"/>
      <c r="D99" s="327"/>
      <c r="E99" s="326" t="s">
        <v>255</v>
      </c>
      <c r="F99" s="327"/>
      <c r="G99" s="326" t="s">
        <v>256</v>
      </c>
      <c r="H99" s="328"/>
      <c r="I99" s="327"/>
      <c r="J99" s="326" t="s">
        <v>257</v>
      </c>
      <c r="K99" s="327"/>
    </row>
    <row r="100" spans="2:13" s="10" customFormat="1" ht="12.75">
      <c r="C100" s="329"/>
      <c r="D100" s="330"/>
      <c r="E100" s="326"/>
      <c r="F100" s="327"/>
      <c r="G100" s="326"/>
      <c r="H100" s="328"/>
      <c r="I100" s="327"/>
      <c r="J100" s="326"/>
      <c r="K100" s="327"/>
      <c r="L100" s="331" t="s">
        <v>258</v>
      </c>
      <c r="M100" s="331"/>
    </row>
    <row r="101" spans="2:13" s="10" customFormat="1" ht="12.75">
      <c r="C101" s="329"/>
      <c r="D101" s="330"/>
      <c r="E101" s="326"/>
      <c r="F101" s="327"/>
      <c r="G101" s="326"/>
      <c r="H101" s="328"/>
      <c r="I101" s="327"/>
      <c r="J101" s="326"/>
      <c r="K101" s="327"/>
    </row>
    <row r="102" spans="2:13" s="10" customFormat="1" ht="12.75">
      <c r="C102" s="329"/>
      <c r="D102" s="330"/>
      <c r="E102" s="326"/>
      <c r="F102" s="327"/>
      <c r="G102" s="326"/>
      <c r="H102" s="328"/>
      <c r="I102" s="327"/>
      <c r="J102" s="326"/>
      <c r="K102" s="327"/>
    </row>
    <row r="103" spans="2:13" s="10" customFormat="1" ht="12.75">
      <c r="C103" s="326" t="s">
        <v>259</v>
      </c>
      <c r="D103" s="327"/>
      <c r="E103" s="326"/>
      <c r="F103" s="327"/>
      <c r="G103" s="326"/>
      <c r="H103" s="328"/>
      <c r="I103" s="327"/>
      <c r="J103" s="326"/>
      <c r="K103" s="327"/>
    </row>
    <row r="104" spans="2:13" s="10" customFormat="1" ht="12.75">
      <c r="C104" s="113"/>
      <c r="D104" s="113"/>
      <c r="E104" s="113"/>
      <c r="F104" s="113"/>
      <c r="G104" s="113"/>
      <c r="H104" s="113"/>
      <c r="I104" s="113"/>
      <c r="J104" s="113"/>
      <c r="K104" s="113"/>
    </row>
    <row r="105" spans="2:13" s="10" customFormat="1" ht="12.75">
      <c r="C105" s="113"/>
      <c r="D105" s="113"/>
      <c r="E105" s="113"/>
      <c r="F105" s="113"/>
      <c r="G105" s="113"/>
      <c r="H105" s="113"/>
      <c r="I105" s="113"/>
      <c r="J105" s="113"/>
      <c r="K105" s="113"/>
    </row>
    <row r="106" spans="2:13" ht="14.25">
      <c r="B106" s="92" t="s">
        <v>260</v>
      </c>
      <c r="D106" s="92"/>
      <c r="E106" s="92"/>
      <c r="F106" s="92"/>
      <c r="G106" s="92"/>
      <c r="H106" s="92"/>
      <c r="I106" s="92"/>
      <c r="J106" s="92"/>
      <c r="K106" s="92"/>
    </row>
    <row r="107" spans="2:13" s="10" customFormat="1" ht="7.5" customHeight="1"/>
    <row r="108" spans="2:13" s="10" customFormat="1" ht="12.75">
      <c r="C108" s="10" t="s">
        <v>261</v>
      </c>
    </row>
    <row r="109" spans="2:13" s="10" customFormat="1" ht="12.75">
      <c r="J109" s="94" t="s">
        <v>170</v>
      </c>
    </row>
    <row r="110" spans="2:13" s="10" customFormat="1" ht="12.75">
      <c r="C110" s="326" t="s">
        <v>262</v>
      </c>
      <c r="D110" s="327"/>
      <c r="E110" s="326" t="s">
        <v>263</v>
      </c>
      <c r="F110" s="327"/>
      <c r="G110" s="326" t="s">
        <v>264</v>
      </c>
      <c r="H110" s="327"/>
      <c r="I110" s="326" t="s">
        <v>265</v>
      </c>
      <c r="J110" s="327"/>
    </row>
    <row r="111" spans="2:13" s="10" customFormat="1" ht="12.75">
      <c r="C111" s="329"/>
      <c r="D111" s="330"/>
      <c r="E111" s="326"/>
      <c r="F111" s="327"/>
      <c r="G111" s="326"/>
      <c r="H111" s="327"/>
      <c r="I111" s="326"/>
      <c r="J111" s="327"/>
      <c r="L111" s="332" t="s">
        <v>3</v>
      </c>
      <c r="M111" s="332"/>
    </row>
    <row r="112" spans="2:13" s="10" customFormat="1" ht="12.75">
      <c r="C112" s="329"/>
      <c r="D112" s="330"/>
      <c r="E112" s="326"/>
      <c r="F112" s="327"/>
      <c r="G112" s="326"/>
      <c r="H112" s="327"/>
      <c r="I112" s="326"/>
      <c r="J112" s="327"/>
    </row>
    <row r="113" spans="2:11" s="10" customFormat="1" ht="12.75">
      <c r="C113" s="333"/>
      <c r="D113" s="334"/>
      <c r="E113" s="335"/>
      <c r="F113" s="336"/>
      <c r="G113" s="335"/>
      <c r="H113" s="336"/>
      <c r="I113" s="335"/>
      <c r="J113" s="336"/>
    </row>
    <row r="114" spans="2:11" s="10" customFormat="1" ht="13.5" customHeight="1">
      <c r="C114" s="326" t="s">
        <v>259</v>
      </c>
      <c r="D114" s="327"/>
      <c r="E114" s="326"/>
      <c r="F114" s="327"/>
      <c r="G114" s="326"/>
      <c r="H114" s="327"/>
      <c r="I114" s="326"/>
      <c r="J114" s="327"/>
    </row>
    <row r="115" spans="2:11" s="10" customFormat="1" ht="13.5" customHeight="1"/>
    <row r="116" spans="2:11" s="10" customFormat="1" ht="12.75"/>
    <row r="117" spans="2:11" ht="14.25">
      <c r="B117" s="92" t="s">
        <v>266</v>
      </c>
      <c r="C117" s="92"/>
      <c r="D117" s="92"/>
      <c r="E117" s="92"/>
      <c r="F117" s="92"/>
      <c r="G117" s="92"/>
      <c r="H117" s="92"/>
      <c r="I117" s="92"/>
      <c r="J117" s="92"/>
    </row>
    <row r="118" spans="2:11" s="10" customFormat="1" ht="7.5" customHeight="1"/>
    <row r="119" spans="2:11" s="10" customFormat="1" ht="12.75">
      <c r="C119" s="10" t="s">
        <v>267</v>
      </c>
    </row>
    <row r="120" spans="2:11" s="10" customFormat="1" ht="12.75"/>
    <row r="121" spans="2:11" s="10" customFormat="1" ht="12.75"/>
    <row r="122" spans="2:11" ht="14.25">
      <c r="B122" s="92" t="s">
        <v>268</v>
      </c>
      <c r="D122" s="92"/>
      <c r="E122" s="92"/>
      <c r="F122" s="92"/>
      <c r="G122" s="92"/>
      <c r="H122" s="92"/>
      <c r="I122" s="92"/>
      <c r="J122" s="92"/>
      <c r="K122" s="92"/>
    </row>
    <row r="123" spans="2:11" ht="14.25">
      <c r="B123" s="92" t="s">
        <v>196</v>
      </c>
      <c r="D123" s="92"/>
      <c r="E123" s="92"/>
      <c r="F123" s="92"/>
      <c r="G123" s="92"/>
      <c r="H123" s="92"/>
      <c r="I123" s="92"/>
      <c r="J123" s="92"/>
      <c r="K123" s="92"/>
    </row>
    <row r="124" spans="2:11" s="10" customFormat="1" ht="6" customHeight="1"/>
    <row r="125" spans="2:11" s="10" customFormat="1" ht="12.75">
      <c r="C125" s="10" t="s">
        <v>267</v>
      </c>
    </row>
    <row r="126" spans="2:11" s="10" customFormat="1" ht="12.75"/>
    <row r="127" spans="2:11" s="10" customFormat="1" ht="12.75"/>
    <row r="128" spans="2:11" s="10" customFormat="1" ht="12.75"/>
    <row r="129" s="10" customFormat="1" ht="12.75"/>
    <row r="130" s="10" customFormat="1" ht="12.75"/>
    <row r="131" s="10" customFormat="1" ht="12.75"/>
  </sheetData>
  <mergeCells count="84">
    <mergeCell ref="L111:M111"/>
    <mergeCell ref="C112:D112"/>
    <mergeCell ref="E112:F112"/>
    <mergeCell ref="G112:H112"/>
    <mergeCell ref="I112:J112"/>
    <mergeCell ref="C111:D111"/>
    <mergeCell ref="E111:F111"/>
    <mergeCell ref="G111:H111"/>
    <mergeCell ref="I111:J111"/>
    <mergeCell ref="C114:D114"/>
    <mergeCell ref="E114:F114"/>
    <mergeCell ref="G114:H114"/>
    <mergeCell ref="I114:J114"/>
    <mergeCell ref="C113:D113"/>
    <mergeCell ref="E113:F113"/>
    <mergeCell ref="G113:H113"/>
    <mergeCell ref="I113:J113"/>
    <mergeCell ref="C103:D103"/>
    <mergeCell ref="E103:F103"/>
    <mergeCell ref="G103:I103"/>
    <mergeCell ref="J103:K103"/>
    <mergeCell ref="C110:D110"/>
    <mergeCell ref="E110:F110"/>
    <mergeCell ref="G110:H110"/>
    <mergeCell ref="I110:J110"/>
    <mergeCell ref="L100:M100"/>
    <mergeCell ref="C102:D102"/>
    <mergeCell ref="E102:F102"/>
    <mergeCell ref="G102:I102"/>
    <mergeCell ref="J102:K102"/>
    <mergeCell ref="C101:D101"/>
    <mergeCell ref="E101:F101"/>
    <mergeCell ref="G101:I101"/>
    <mergeCell ref="J101:K101"/>
    <mergeCell ref="C100:D100"/>
    <mergeCell ref="E100:F100"/>
    <mergeCell ref="G100:I100"/>
    <mergeCell ref="J100:K100"/>
    <mergeCell ref="C91:D91"/>
    <mergeCell ref="E91:F91"/>
    <mergeCell ref="G91:H91"/>
    <mergeCell ref="I91:J91"/>
    <mergeCell ref="C99:D99"/>
    <mergeCell ref="E99:F99"/>
    <mergeCell ref="G99:I99"/>
    <mergeCell ref="J99:K99"/>
    <mergeCell ref="C89:D89"/>
    <mergeCell ref="E89:F89"/>
    <mergeCell ref="G89:H89"/>
    <mergeCell ref="I89:J89"/>
    <mergeCell ref="C90:D90"/>
    <mergeCell ref="E90:F90"/>
    <mergeCell ref="G90:H90"/>
    <mergeCell ref="I90:J90"/>
    <mergeCell ref="C87:D87"/>
    <mergeCell ref="E87:F87"/>
    <mergeCell ref="G87:H87"/>
    <mergeCell ref="I87:J87"/>
    <mergeCell ref="C88:D88"/>
    <mergeCell ref="E88:F88"/>
    <mergeCell ref="G88:H88"/>
    <mergeCell ref="I88:J88"/>
    <mergeCell ref="C86:D86"/>
    <mergeCell ref="E86:F86"/>
    <mergeCell ref="G86:H86"/>
    <mergeCell ref="I86:J86"/>
    <mergeCell ref="G68:H68"/>
    <mergeCell ref="G69:H69"/>
    <mergeCell ref="G70:H70"/>
    <mergeCell ref="I75:J75"/>
    <mergeCell ref="C85:D85"/>
    <mergeCell ref="E85:F85"/>
    <mergeCell ref="G85:H85"/>
    <mergeCell ref="I85:J85"/>
    <mergeCell ref="L72:M72"/>
    <mergeCell ref="I73:J73"/>
    <mergeCell ref="D74:H74"/>
    <mergeCell ref="I74:J74"/>
    <mergeCell ref="C2:L2"/>
    <mergeCell ref="C6:K6"/>
    <mergeCell ref="C32:F32"/>
    <mergeCell ref="C37:K37"/>
    <mergeCell ref="C41:K41"/>
    <mergeCell ref="C56:K56"/>
  </mergeCells>
  <phoneticPr fontId="4"/>
  <printOptions horizontalCentered="1" verticalCentered="1"/>
  <pageMargins left="0" right="0" top="0" bottom="0" header="0" footer="0"/>
  <pageSetup paperSize="9" firstPageNumber="31" orientation="portrait" useFirstPageNumber="1" verticalDpi="300" r:id="rId1"/>
  <rowBreaks count="1" manualBreakCount="1">
    <brk id="61" max="12"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DCC3-6A19-4766-8C71-01EC112C2D1D}">
  <dimension ref="B1:N133"/>
  <sheetViews>
    <sheetView view="pageBreakPreview" topLeftCell="A34" zoomScaleNormal="100" zoomScaleSheetLayoutView="100" workbookViewId="0">
      <selection activeCell="C55" sqref="C55"/>
    </sheetView>
  </sheetViews>
  <sheetFormatPr defaultRowHeight="13.5"/>
  <cols>
    <col min="1" max="1" width="3.5" style="9" customWidth="1"/>
    <col min="2" max="2" width="5" style="9" customWidth="1"/>
    <col min="3" max="3" width="6.875" style="9" customWidth="1"/>
    <col min="4" max="4" width="9.25" style="9" customWidth="1"/>
    <col min="5" max="12" width="8.5" style="9" customWidth="1"/>
    <col min="13" max="13" width="7.125" style="9" customWidth="1"/>
    <col min="14" max="256" width="9" style="9"/>
    <col min="257" max="257" width="3.5" style="9" customWidth="1"/>
    <col min="258" max="258" width="5" style="9" customWidth="1"/>
    <col min="259" max="259" width="6.875" style="9" customWidth="1"/>
    <col min="260" max="260" width="9.25" style="9" customWidth="1"/>
    <col min="261" max="268" width="8.5" style="9" customWidth="1"/>
    <col min="269" max="269" width="7.125" style="9" customWidth="1"/>
    <col min="270" max="512" width="9" style="9"/>
    <col min="513" max="513" width="3.5" style="9" customWidth="1"/>
    <col min="514" max="514" width="5" style="9" customWidth="1"/>
    <col min="515" max="515" width="6.875" style="9" customWidth="1"/>
    <col min="516" max="516" width="9.25" style="9" customWidth="1"/>
    <col min="517" max="524" width="8.5" style="9" customWidth="1"/>
    <col min="525" max="525" width="7.125" style="9" customWidth="1"/>
    <col min="526" max="768" width="9" style="9"/>
    <col min="769" max="769" width="3.5" style="9" customWidth="1"/>
    <col min="770" max="770" width="5" style="9" customWidth="1"/>
    <col min="771" max="771" width="6.875" style="9" customWidth="1"/>
    <col min="772" max="772" width="9.25" style="9" customWidth="1"/>
    <col min="773" max="780" width="8.5" style="9" customWidth="1"/>
    <col min="781" max="781" width="7.125" style="9" customWidth="1"/>
    <col min="782" max="1024" width="9" style="9"/>
    <col min="1025" max="1025" width="3.5" style="9" customWidth="1"/>
    <col min="1026" max="1026" width="5" style="9" customWidth="1"/>
    <col min="1027" max="1027" width="6.875" style="9" customWidth="1"/>
    <col min="1028" max="1028" width="9.25" style="9" customWidth="1"/>
    <col min="1029" max="1036" width="8.5" style="9" customWidth="1"/>
    <col min="1037" max="1037" width="7.125" style="9" customWidth="1"/>
    <col min="1038" max="1280" width="9" style="9"/>
    <col min="1281" max="1281" width="3.5" style="9" customWidth="1"/>
    <col min="1282" max="1282" width="5" style="9" customWidth="1"/>
    <col min="1283" max="1283" width="6.875" style="9" customWidth="1"/>
    <col min="1284" max="1284" width="9.25" style="9" customWidth="1"/>
    <col min="1285" max="1292" width="8.5" style="9" customWidth="1"/>
    <col min="1293" max="1293" width="7.125" style="9" customWidth="1"/>
    <col min="1294" max="1536" width="9" style="9"/>
    <col min="1537" max="1537" width="3.5" style="9" customWidth="1"/>
    <col min="1538" max="1538" width="5" style="9" customWidth="1"/>
    <col min="1539" max="1539" width="6.875" style="9" customWidth="1"/>
    <col min="1540" max="1540" width="9.25" style="9" customWidth="1"/>
    <col min="1541" max="1548" width="8.5" style="9" customWidth="1"/>
    <col min="1549" max="1549" width="7.125" style="9" customWidth="1"/>
    <col min="1550" max="1792" width="9" style="9"/>
    <col min="1793" max="1793" width="3.5" style="9" customWidth="1"/>
    <col min="1794" max="1794" width="5" style="9" customWidth="1"/>
    <col min="1795" max="1795" width="6.875" style="9" customWidth="1"/>
    <col min="1796" max="1796" width="9.25" style="9" customWidth="1"/>
    <col min="1797" max="1804" width="8.5" style="9" customWidth="1"/>
    <col min="1805" max="1805" width="7.125" style="9" customWidth="1"/>
    <col min="1806" max="2048" width="9" style="9"/>
    <col min="2049" max="2049" width="3.5" style="9" customWidth="1"/>
    <col min="2050" max="2050" width="5" style="9" customWidth="1"/>
    <col min="2051" max="2051" width="6.875" style="9" customWidth="1"/>
    <col min="2052" max="2052" width="9.25" style="9" customWidth="1"/>
    <col min="2053" max="2060" width="8.5" style="9" customWidth="1"/>
    <col min="2061" max="2061" width="7.125" style="9" customWidth="1"/>
    <col min="2062" max="2304" width="9" style="9"/>
    <col min="2305" max="2305" width="3.5" style="9" customWidth="1"/>
    <col min="2306" max="2306" width="5" style="9" customWidth="1"/>
    <col min="2307" max="2307" width="6.875" style="9" customWidth="1"/>
    <col min="2308" max="2308" width="9.25" style="9" customWidth="1"/>
    <col min="2309" max="2316" width="8.5" style="9" customWidth="1"/>
    <col min="2317" max="2317" width="7.125" style="9" customWidth="1"/>
    <col min="2318" max="2560" width="9" style="9"/>
    <col min="2561" max="2561" width="3.5" style="9" customWidth="1"/>
    <col min="2562" max="2562" width="5" style="9" customWidth="1"/>
    <col min="2563" max="2563" width="6.875" style="9" customWidth="1"/>
    <col min="2564" max="2564" width="9.25" style="9" customWidth="1"/>
    <col min="2565" max="2572" width="8.5" style="9" customWidth="1"/>
    <col min="2573" max="2573" width="7.125" style="9" customWidth="1"/>
    <col min="2574" max="2816" width="9" style="9"/>
    <col min="2817" max="2817" width="3.5" style="9" customWidth="1"/>
    <col min="2818" max="2818" width="5" style="9" customWidth="1"/>
    <col min="2819" max="2819" width="6.875" style="9" customWidth="1"/>
    <col min="2820" max="2820" width="9.25" style="9" customWidth="1"/>
    <col min="2821" max="2828" width="8.5" style="9" customWidth="1"/>
    <col min="2829" max="2829" width="7.125" style="9" customWidth="1"/>
    <col min="2830" max="3072" width="9" style="9"/>
    <col min="3073" max="3073" width="3.5" style="9" customWidth="1"/>
    <col min="3074" max="3074" width="5" style="9" customWidth="1"/>
    <col min="3075" max="3075" width="6.875" style="9" customWidth="1"/>
    <col min="3076" max="3076" width="9.25" style="9" customWidth="1"/>
    <col min="3077" max="3084" width="8.5" style="9" customWidth="1"/>
    <col min="3085" max="3085" width="7.125" style="9" customWidth="1"/>
    <col min="3086" max="3328" width="9" style="9"/>
    <col min="3329" max="3329" width="3.5" style="9" customWidth="1"/>
    <col min="3330" max="3330" width="5" style="9" customWidth="1"/>
    <col min="3331" max="3331" width="6.875" style="9" customWidth="1"/>
    <col min="3332" max="3332" width="9.25" style="9" customWidth="1"/>
    <col min="3333" max="3340" width="8.5" style="9" customWidth="1"/>
    <col min="3341" max="3341" width="7.125" style="9" customWidth="1"/>
    <col min="3342" max="3584" width="9" style="9"/>
    <col min="3585" max="3585" width="3.5" style="9" customWidth="1"/>
    <col min="3586" max="3586" width="5" style="9" customWidth="1"/>
    <col min="3587" max="3587" width="6.875" style="9" customWidth="1"/>
    <col min="3588" max="3588" width="9.25" style="9" customWidth="1"/>
    <col min="3589" max="3596" width="8.5" style="9" customWidth="1"/>
    <col min="3597" max="3597" width="7.125" style="9" customWidth="1"/>
    <col min="3598" max="3840" width="9" style="9"/>
    <col min="3841" max="3841" width="3.5" style="9" customWidth="1"/>
    <col min="3842" max="3842" width="5" style="9" customWidth="1"/>
    <col min="3843" max="3843" width="6.875" style="9" customWidth="1"/>
    <col min="3844" max="3844" width="9.25" style="9" customWidth="1"/>
    <col min="3845" max="3852" width="8.5" style="9" customWidth="1"/>
    <col min="3853" max="3853" width="7.125" style="9" customWidth="1"/>
    <col min="3854" max="4096" width="9" style="9"/>
    <col min="4097" max="4097" width="3.5" style="9" customWidth="1"/>
    <col min="4098" max="4098" width="5" style="9" customWidth="1"/>
    <col min="4099" max="4099" width="6.875" style="9" customWidth="1"/>
    <col min="4100" max="4100" width="9.25" style="9" customWidth="1"/>
    <col min="4101" max="4108" width="8.5" style="9" customWidth="1"/>
    <col min="4109" max="4109" width="7.125" style="9" customWidth="1"/>
    <col min="4110" max="4352" width="9" style="9"/>
    <col min="4353" max="4353" width="3.5" style="9" customWidth="1"/>
    <col min="4354" max="4354" width="5" style="9" customWidth="1"/>
    <col min="4355" max="4355" width="6.875" style="9" customWidth="1"/>
    <col min="4356" max="4356" width="9.25" style="9" customWidth="1"/>
    <col min="4357" max="4364" width="8.5" style="9" customWidth="1"/>
    <col min="4365" max="4365" width="7.125" style="9" customWidth="1"/>
    <col min="4366" max="4608" width="9" style="9"/>
    <col min="4609" max="4609" width="3.5" style="9" customWidth="1"/>
    <col min="4610" max="4610" width="5" style="9" customWidth="1"/>
    <col min="4611" max="4611" width="6.875" style="9" customWidth="1"/>
    <col min="4612" max="4612" width="9.25" style="9" customWidth="1"/>
    <col min="4613" max="4620" width="8.5" style="9" customWidth="1"/>
    <col min="4621" max="4621" width="7.125" style="9" customWidth="1"/>
    <col min="4622" max="4864" width="9" style="9"/>
    <col min="4865" max="4865" width="3.5" style="9" customWidth="1"/>
    <col min="4866" max="4866" width="5" style="9" customWidth="1"/>
    <col min="4867" max="4867" width="6.875" style="9" customWidth="1"/>
    <col min="4868" max="4868" width="9.25" style="9" customWidth="1"/>
    <col min="4869" max="4876" width="8.5" style="9" customWidth="1"/>
    <col min="4877" max="4877" width="7.125" style="9" customWidth="1"/>
    <col min="4878" max="5120" width="9" style="9"/>
    <col min="5121" max="5121" width="3.5" style="9" customWidth="1"/>
    <col min="5122" max="5122" width="5" style="9" customWidth="1"/>
    <col min="5123" max="5123" width="6.875" style="9" customWidth="1"/>
    <col min="5124" max="5124" width="9.25" style="9" customWidth="1"/>
    <col min="5125" max="5132" width="8.5" style="9" customWidth="1"/>
    <col min="5133" max="5133" width="7.125" style="9" customWidth="1"/>
    <col min="5134" max="5376" width="9" style="9"/>
    <col min="5377" max="5377" width="3.5" style="9" customWidth="1"/>
    <col min="5378" max="5378" width="5" style="9" customWidth="1"/>
    <col min="5379" max="5379" width="6.875" style="9" customWidth="1"/>
    <col min="5380" max="5380" width="9.25" style="9" customWidth="1"/>
    <col min="5381" max="5388" width="8.5" style="9" customWidth="1"/>
    <col min="5389" max="5389" width="7.125" style="9" customWidth="1"/>
    <col min="5390" max="5632" width="9" style="9"/>
    <col min="5633" max="5633" width="3.5" style="9" customWidth="1"/>
    <col min="5634" max="5634" width="5" style="9" customWidth="1"/>
    <col min="5635" max="5635" width="6.875" style="9" customWidth="1"/>
    <col min="5636" max="5636" width="9.25" style="9" customWidth="1"/>
    <col min="5637" max="5644" width="8.5" style="9" customWidth="1"/>
    <col min="5645" max="5645" width="7.125" style="9" customWidth="1"/>
    <col min="5646" max="5888" width="9" style="9"/>
    <col min="5889" max="5889" width="3.5" style="9" customWidth="1"/>
    <col min="5890" max="5890" width="5" style="9" customWidth="1"/>
    <col min="5891" max="5891" width="6.875" style="9" customWidth="1"/>
    <col min="5892" max="5892" width="9.25" style="9" customWidth="1"/>
    <col min="5893" max="5900" width="8.5" style="9" customWidth="1"/>
    <col min="5901" max="5901" width="7.125" style="9" customWidth="1"/>
    <col min="5902" max="6144" width="9" style="9"/>
    <col min="6145" max="6145" width="3.5" style="9" customWidth="1"/>
    <col min="6146" max="6146" width="5" style="9" customWidth="1"/>
    <col min="6147" max="6147" width="6.875" style="9" customWidth="1"/>
    <col min="6148" max="6148" width="9.25" style="9" customWidth="1"/>
    <col min="6149" max="6156" width="8.5" style="9" customWidth="1"/>
    <col min="6157" max="6157" width="7.125" style="9" customWidth="1"/>
    <col min="6158" max="6400" width="9" style="9"/>
    <col min="6401" max="6401" width="3.5" style="9" customWidth="1"/>
    <col min="6402" max="6402" width="5" style="9" customWidth="1"/>
    <col min="6403" max="6403" width="6.875" style="9" customWidth="1"/>
    <col min="6404" max="6404" width="9.25" style="9" customWidth="1"/>
    <col min="6405" max="6412" width="8.5" style="9" customWidth="1"/>
    <col min="6413" max="6413" width="7.125" style="9" customWidth="1"/>
    <col min="6414" max="6656" width="9" style="9"/>
    <col min="6657" max="6657" width="3.5" style="9" customWidth="1"/>
    <col min="6658" max="6658" width="5" style="9" customWidth="1"/>
    <col min="6659" max="6659" width="6.875" style="9" customWidth="1"/>
    <col min="6660" max="6660" width="9.25" style="9" customWidth="1"/>
    <col min="6661" max="6668" width="8.5" style="9" customWidth="1"/>
    <col min="6669" max="6669" width="7.125" style="9" customWidth="1"/>
    <col min="6670" max="6912" width="9" style="9"/>
    <col min="6913" max="6913" width="3.5" style="9" customWidth="1"/>
    <col min="6914" max="6914" width="5" style="9" customWidth="1"/>
    <col min="6915" max="6915" width="6.875" style="9" customWidth="1"/>
    <col min="6916" max="6916" width="9.25" style="9" customWidth="1"/>
    <col min="6917" max="6924" width="8.5" style="9" customWidth="1"/>
    <col min="6925" max="6925" width="7.125" style="9" customWidth="1"/>
    <col min="6926" max="7168" width="9" style="9"/>
    <col min="7169" max="7169" width="3.5" style="9" customWidth="1"/>
    <col min="7170" max="7170" width="5" style="9" customWidth="1"/>
    <col min="7171" max="7171" width="6.875" style="9" customWidth="1"/>
    <col min="7172" max="7172" width="9.25" style="9" customWidth="1"/>
    <col min="7173" max="7180" width="8.5" style="9" customWidth="1"/>
    <col min="7181" max="7181" width="7.125" style="9" customWidth="1"/>
    <col min="7182" max="7424" width="9" style="9"/>
    <col min="7425" max="7425" width="3.5" style="9" customWidth="1"/>
    <col min="7426" max="7426" width="5" style="9" customWidth="1"/>
    <col min="7427" max="7427" width="6.875" style="9" customWidth="1"/>
    <col min="7428" max="7428" width="9.25" style="9" customWidth="1"/>
    <col min="7429" max="7436" width="8.5" style="9" customWidth="1"/>
    <col min="7437" max="7437" width="7.125" style="9" customWidth="1"/>
    <col min="7438" max="7680" width="9" style="9"/>
    <col min="7681" max="7681" width="3.5" style="9" customWidth="1"/>
    <col min="7682" max="7682" width="5" style="9" customWidth="1"/>
    <col min="7683" max="7683" width="6.875" style="9" customWidth="1"/>
    <col min="7684" max="7684" width="9.25" style="9" customWidth="1"/>
    <col min="7685" max="7692" width="8.5" style="9" customWidth="1"/>
    <col min="7693" max="7693" width="7.125" style="9" customWidth="1"/>
    <col min="7694" max="7936" width="9" style="9"/>
    <col min="7937" max="7937" width="3.5" style="9" customWidth="1"/>
    <col min="7938" max="7938" width="5" style="9" customWidth="1"/>
    <col min="7939" max="7939" width="6.875" style="9" customWidth="1"/>
    <col min="7940" max="7940" width="9.25" style="9" customWidth="1"/>
    <col min="7941" max="7948" width="8.5" style="9" customWidth="1"/>
    <col min="7949" max="7949" width="7.125" style="9" customWidth="1"/>
    <col min="7950" max="8192" width="9" style="9"/>
    <col min="8193" max="8193" width="3.5" style="9" customWidth="1"/>
    <col min="8194" max="8194" width="5" style="9" customWidth="1"/>
    <col min="8195" max="8195" width="6.875" style="9" customWidth="1"/>
    <col min="8196" max="8196" width="9.25" style="9" customWidth="1"/>
    <col min="8197" max="8204" width="8.5" style="9" customWidth="1"/>
    <col min="8205" max="8205" width="7.125" style="9" customWidth="1"/>
    <col min="8206" max="8448" width="9" style="9"/>
    <col min="8449" max="8449" width="3.5" style="9" customWidth="1"/>
    <col min="8450" max="8450" width="5" style="9" customWidth="1"/>
    <col min="8451" max="8451" width="6.875" style="9" customWidth="1"/>
    <col min="8452" max="8452" width="9.25" style="9" customWidth="1"/>
    <col min="8453" max="8460" width="8.5" style="9" customWidth="1"/>
    <col min="8461" max="8461" width="7.125" style="9" customWidth="1"/>
    <col min="8462" max="8704" width="9" style="9"/>
    <col min="8705" max="8705" width="3.5" style="9" customWidth="1"/>
    <col min="8706" max="8706" width="5" style="9" customWidth="1"/>
    <col min="8707" max="8707" width="6.875" style="9" customWidth="1"/>
    <col min="8708" max="8708" width="9.25" style="9" customWidth="1"/>
    <col min="8709" max="8716" width="8.5" style="9" customWidth="1"/>
    <col min="8717" max="8717" width="7.125" style="9" customWidth="1"/>
    <col min="8718" max="8960" width="9" style="9"/>
    <col min="8961" max="8961" width="3.5" style="9" customWidth="1"/>
    <col min="8962" max="8962" width="5" style="9" customWidth="1"/>
    <col min="8963" max="8963" width="6.875" style="9" customWidth="1"/>
    <col min="8964" max="8964" width="9.25" style="9" customWidth="1"/>
    <col min="8965" max="8972" width="8.5" style="9" customWidth="1"/>
    <col min="8973" max="8973" width="7.125" style="9" customWidth="1"/>
    <col min="8974" max="9216" width="9" style="9"/>
    <col min="9217" max="9217" width="3.5" style="9" customWidth="1"/>
    <col min="9218" max="9218" width="5" style="9" customWidth="1"/>
    <col min="9219" max="9219" width="6.875" style="9" customWidth="1"/>
    <col min="9220" max="9220" width="9.25" style="9" customWidth="1"/>
    <col min="9221" max="9228" width="8.5" style="9" customWidth="1"/>
    <col min="9229" max="9229" width="7.125" style="9" customWidth="1"/>
    <col min="9230" max="9472" width="9" style="9"/>
    <col min="9473" max="9473" width="3.5" style="9" customWidth="1"/>
    <col min="9474" max="9474" width="5" style="9" customWidth="1"/>
    <col min="9475" max="9475" width="6.875" style="9" customWidth="1"/>
    <col min="9476" max="9476" width="9.25" style="9" customWidth="1"/>
    <col min="9477" max="9484" width="8.5" style="9" customWidth="1"/>
    <col min="9485" max="9485" width="7.125" style="9" customWidth="1"/>
    <col min="9486" max="9728" width="9" style="9"/>
    <col min="9729" max="9729" width="3.5" style="9" customWidth="1"/>
    <col min="9730" max="9730" width="5" style="9" customWidth="1"/>
    <col min="9731" max="9731" width="6.875" style="9" customWidth="1"/>
    <col min="9732" max="9732" width="9.25" style="9" customWidth="1"/>
    <col min="9733" max="9740" width="8.5" style="9" customWidth="1"/>
    <col min="9741" max="9741" width="7.125" style="9" customWidth="1"/>
    <col min="9742" max="9984" width="9" style="9"/>
    <col min="9985" max="9985" width="3.5" style="9" customWidth="1"/>
    <col min="9986" max="9986" width="5" style="9" customWidth="1"/>
    <col min="9987" max="9987" width="6.875" style="9" customWidth="1"/>
    <col min="9988" max="9988" width="9.25" style="9" customWidth="1"/>
    <col min="9989" max="9996" width="8.5" style="9" customWidth="1"/>
    <col min="9997" max="9997" width="7.125" style="9" customWidth="1"/>
    <col min="9998" max="10240" width="9" style="9"/>
    <col min="10241" max="10241" width="3.5" style="9" customWidth="1"/>
    <col min="10242" max="10242" width="5" style="9" customWidth="1"/>
    <col min="10243" max="10243" width="6.875" style="9" customWidth="1"/>
    <col min="10244" max="10244" width="9.25" style="9" customWidth="1"/>
    <col min="10245" max="10252" width="8.5" style="9" customWidth="1"/>
    <col min="10253" max="10253" width="7.12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8" width="8.5" style="9" customWidth="1"/>
    <col min="10509" max="10509" width="7.12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4" width="8.5" style="9" customWidth="1"/>
    <col min="10765" max="10765" width="7.12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0" width="8.5" style="9" customWidth="1"/>
    <col min="11021" max="11021" width="7.12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6" width="8.5" style="9" customWidth="1"/>
    <col min="11277" max="11277" width="7.12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2" width="8.5" style="9" customWidth="1"/>
    <col min="11533" max="11533" width="7.12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8" width="8.5" style="9" customWidth="1"/>
    <col min="11789" max="11789" width="7.12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4" width="8.5" style="9" customWidth="1"/>
    <col min="12045" max="12045" width="7.12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0" width="8.5" style="9" customWidth="1"/>
    <col min="12301" max="12301" width="7.12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6" width="8.5" style="9" customWidth="1"/>
    <col min="12557" max="12557" width="7.12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2" width="8.5" style="9" customWidth="1"/>
    <col min="12813" max="12813" width="7.12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8" width="8.5" style="9" customWidth="1"/>
    <col min="13069" max="13069" width="7.12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4" width="8.5" style="9" customWidth="1"/>
    <col min="13325" max="13325" width="7.12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0" width="8.5" style="9" customWidth="1"/>
    <col min="13581" max="13581" width="7.12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6" width="8.5" style="9" customWidth="1"/>
    <col min="13837" max="13837" width="7.12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2" width="8.5" style="9" customWidth="1"/>
    <col min="14093" max="14093" width="7.12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8" width="8.5" style="9" customWidth="1"/>
    <col min="14349" max="14349" width="7.12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4" width="8.5" style="9" customWidth="1"/>
    <col min="14605" max="14605" width="7.12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0" width="8.5" style="9" customWidth="1"/>
    <col min="14861" max="14861" width="7.12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6" width="8.5" style="9" customWidth="1"/>
    <col min="15117" max="15117" width="7.12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2" width="8.5" style="9" customWidth="1"/>
    <col min="15373" max="15373" width="7.12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8" width="8.5" style="9" customWidth="1"/>
    <col min="15629" max="15629" width="7.12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4" width="8.5" style="9" customWidth="1"/>
    <col min="15885" max="15885" width="7.12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0" width="8.5" style="9" customWidth="1"/>
    <col min="16141" max="16141" width="7.125" style="9" customWidth="1"/>
    <col min="16142" max="16384" width="9" style="9"/>
  </cols>
  <sheetData>
    <row r="1" spans="2:13" ht="29.25" customHeight="1">
      <c r="L1" s="89" t="s">
        <v>210</v>
      </c>
    </row>
    <row r="2" spans="2:13" ht="16.5" customHeight="1">
      <c r="M2" s="90"/>
    </row>
    <row r="3" spans="2:13" ht="17.25">
      <c r="C3" s="337" t="s">
        <v>277</v>
      </c>
      <c r="D3" s="337"/>
      <c r="E3" s="337"/>
      <c r="F3" s="337"/>
      <c r="G3" s="337"/>
      <c r="H3" s="337"/>
      <c r="I3" s="337"/>
      <c r="J3" s="337"/>
      <c r="K3" s="337"/>
      <c r="L3" s="337"/>
    </row>
    <row r="4" spans="2:13" ht="17.25">
      <c r="C4" s="91"/>
      <c r="D4" s="91"/>
      <c r="E4" s="91"/>
      <c r="F4" s="91"/>
      <c r="G4" s="91"/>
      <c r="H4" s="91"/>
      <c r="I4" s="91"/>
      <c r="J4" s="91"/>
      <c r="K4" s="91"/>
    </row>
    <row r="6" spans="2:13" ht="14.25">
      <c r="B6" s="92" t="s">
        <v>212</v>
      </c>
      <c r="D6" s="92"/>
      <c r="E6" s="92"/>
      <c r="F6" s="92"/>
      <c r="G6" s="92"/>
      <c r="H6" s="92"/>
      <c r="I6" s="92"/>
      <c r="J6" s="92"/>
      <c r="K6" s="92"/>
    </row>
    <row r="7" spans="2:13" s="10" customFormat="1" ht="12.75">
      <c r="C7" s="331"/>
      <c r="D7" s="331"/>
      <c r="E7" s="331"/>
      <c r="F7" s="331"/>
      <c r="G7" s="331"/>
      <c r="H7" s="331"/>
      <c r="I7" s="331"/>
      <c r="J7" s="331"/>
      <c r="K7" s="331"/>
    </row>
    <row r="8" spans="2:13" s="10" customFormat="1" ht="12.75">
      <c r="C8" s="10" t="s">
        <v>213</v>
      </c>
    </row>
    <row r="9" spans="2:13" s="10" customFormat="1" ht="12.75">
      <c r="C9" s="94" t="s">
        <v>6</v>
      </c>
      <c r="D9" s="10" t="s">
        <v>3</v>
      </c>
    </row>
    <row r="10" spans="2:13" s="10" customFormat="1" ht="12.75">
      <c r="C10" s="94"/>
    </row>
    <row r="11" spans="2:13" s="10" customFormat="1" ht="12.75">
      <c r="C11" s="10" t="s">
        <v>214</v>
      </c>
    </row>
    <row r="12" spans="2:13" s="10" customFormat="1" ht="12.75">
      <c r="C12" s="94" t="s">
        <v>6</v>
      </c>
      <c r="D12" s="10" t="s">
        <v>3</v>
      </c>
    </row>
    <row r="13" spans="2:13" s="10" customFormat="1" ht="12.75"/>
    <row r="14" spans="2:13" s="10" customFormat="1" ht="12.75">
      <c r="C14" s="10" t="s">
        <v>215</v>
      </c>
    </row>
    <row r="15" spans="2:13" s="10" customFormat="1" ht="12.75">
      <c r="C15" s="94" t="s">
        <v>6</v>
      </c>
      <c r="D15" s="10" t="s">
        <v>216</v>
      </c>
    </row>
    <row r="16" spans="2:13" s="10" customFormat="1" ht="12.75">
      <c r="C16" s="94" t="s">
        <v>6</v>
      </c>
      <c r="D16" s="10" t="s">
        <v>271</v>
      </c>
    </row>
    <row r="17" spans="2:11" s="10" customFormat="1" ht="12.75"/>
    <row r="18" spans="2:11" s="10" customFormat="1" ht="12.75">
      <c r="C18" s="10" t="s">
        <v>219</v>
      </c>
    </row>
    <row r="19" spans="2:11" s="10" customFormat="1" ht="12.75">
      <c r="C19" s="94" t="s">
        <v>6</v>
      </c>
      <c r="D19" s="10" t="s">
        <v>15</v>
      </c>
      <c r="F19" s="10" t="s">
        <v>3</v>
      </c>
    </row>
    <row r="20" spans="2:11" s="10" customFormat="1" ht="12.75">
      <c r="C20" s="94" t="s">
        <v>6</v>
      </c>
      <c r="D20" s="10" t="s">
        <v>19</v>
      </c>
      <c r="F20" s="10" t="s">
        <v>220</v>
      </c>
    </row>
    <row r="21" spans="2:11" s="10" customFormat="1" ht="12.75">
      <c r="C21" s="94"/>
      <c r="F21" s="10" t="s">
        <v>221</v>
      </c>
    </row>
    <row r="22" spans="2:11" s="10" customFormat="1" ht="12.75">
      <c r="C22" s="94"/>
      <c r="F22" s="10" t="s">
        <v>222</v>
      </c>
    </row>
    <row r="23" spans="2:11" s="10" customFormat="1" ht="12.75">
      <c r="C23" s="94" t="s">
        <v>6</v>
      </c>
      <c r="D23" s="10" t="s">
        <v>22</v>
      </c>
      <c r="F23" s="10" t="s">
        <v>3</v>
      </c>
    </row>
    <row r="24" spans="2:11" s="10" customFormat="1" ht="12.75"/>
    <row r="25" spans="2:11" s="10" customFormat="1" ht="12.75"/>
    <row r="26" spans="2:11" ht="14.25">
      <c r="B26" s="92" t="s">
        <v>223</v>
      </c>
      <c r="D26" s="92"/>
      <c r="E26" s="92"/>
      <c r="F26" s="92"/>
      <c r="G26" s="92"/>
      <c r="H26" s="92"/>
      <c r="I26" s="92"/>
      <c r="J26" s="92"/>
      <c r="K26" s="92"/>
    </row>
    <row r="27" spans="2:11" s="10" customFormat="1" ht="12.75">
      <c r="C27" s="94" t="s">
        <v>6</v>
      </c>
      <c r="D27" s="10" t="s">
        <v>3</v>
      </c>
    </row>
    <row r="28" spans="2:11" s="10" customFormat="1" ht="12.75">
      <c r="C28" s="331"/>
      <c r="D28" s="331"/>
      <c r="E28" s="331"/>
      <c r="F28" s="331"/>
      <c r="G28" s="331"/>
      <c r="H28" s="331"/>
      <c r="I28" s="331"/>
      <c r="J28" s="331"/>
      <c r="K28" s="331"/>
    </row>
    <row r="29" spans="2:11" s="10" customFormat="1" ht="12.75"/>
    <row r="30" spans="2:11" ht="14.25">
      <c r="B30" s="92" t="s">
        <v>224</v>
      </c>
      <c r="D30" s="92"/>
      <c r="E30" s="92"/>
      <c r="F30" s="92"/>
      <c r="G30" s="92"/>
      <c r="H30" s="92"/>
      <c r="I30" s="92"/>
      <c r="J30" s="92"/>
      <c r="K30" s="92"/>
    </row>
    <row r="31" spans="2:11" s="10" customFormat="1" ht="12.75">
      <c r="C31" s="86"/>
      <c r="D31" s="86"/>
      <c r="E31" s="86"/>
      <c r="F31" s="86"/>
      <c r="G31" s="86"/>
      <c r="H31" s="86"/>
      <c r="I31" s="86"/>
      <c r="J31" s="86"/>
      <c r="K31" s="86"/>
    </row>
    <row r="32" spans="2:11" s="10" customFormat="1" ht="12.75">
      <c r="C32" s="331" t="s">
        <v>225</v>
      </c>
      <c r="D32" s="331"/>
      <c r="E32" s="331"/>
      <c r="F32" s="331"/>
      <c r="G32" s="331"/>
      <c r="H32" s="331"/>
      <c r="I32" s="331"/>
      <c r="J32" s="331"/>
      <c r="K32" s="331"/>
    </row>
    <row r="33" spans="2:14" s="10" customFormat="1" ht="12.75"/>
    <row r="34" spans="2:14" s="10" customFormat="1" ht="12.75"/>
    <row r="35" spans="2:14" ht="24.75" customHeight="1">
      <c r="B35" s="96" t="s">
        <v>226</v>
      </c>
      <c r="D35" s="96"/>
      <c r="E35" s="96"/>
      <c r="F35" s="96"/>
      <c r="G35" s="96"/>
      <c r="H35" s="96"/>
      <c r="I35" s="96"/>
      <c r="J35" s="96"/>
      <c r="K35" s="96"/>
    </row>
    <row r="36" spans="2:14" s="97" customFormat="1" ht="16.5" customHeight="1">
      <c r="C36" s="338" t="s">
        <v>227</v>
      </c>
      <c r="D36" s="338"/>
      <c r="E36" s="338"/>
      <c r="F36" s="338"/>
      <c r="G36" s="338"/>
      <c r="H36" s="338"/>
      <c r="I36" s="338"/>
      <c r="J36" s="338"/>
      <c r="K36" s="338"/>
    </row>
    <row r="37" spans="2:14" s="10" customFormat="1" ht="14.25" customHeight="1">
      <c r="C37" s="347" t="s">
        <v>278</v>
      </c>
      <c r="D37" s="347"/>
      <c r="E37" s="347"/>
      <c r="F37" s="347"/>
      <c r="G37" s="347"/>
      <c r="H37" s="347"/>
      <c r="I37" s="347"/>
      <c r="J37" s="347"/>
      <c r="K37" s="347"/>
      <c r="L37" s="347"/>
      <c r="M37" s="347"/>
    </row>
    <row r="38" spans="2:14" s="10" customFormat="1" ht="14.25" customHeight="1">
      <c r="C38" s="347" t="s">
        <v>273</v>
      </c>
      <c r="D38" s="347"/>
      <c r="E38" s="347"/>
      <c r="F38" s="347"/>
      <c r="G38" s="347"/>
      <c r="H38" s="347"/>
      <c r="I38" s="347"/>
      <c r="J38" s="347"/>
      <c r="K38" s="347"/>
      <c r="L38" s="347"/>
      <c r="M38" s="347"/>
    </row>
    <row r="39" spans="2:14" s="10" customFormat="1" ht="14.25" customHeight="1">
      <c r="C39" s="347" t="s">
        <v>274</v>
      </c>
      <c r="D39" s="347"/>
      <c r="E39" s="347"/>
      <c r="F39" s="347"/>
      <c r="G39" s="347"/>
      <c r="H39" s="347"/>
      <c r="I39" s="347"/>
      <c r="J39" s="347"/>
      <c r="K39" s="347"/>
      <c r="L39" s="347"/>
      <c r="M39" s="347"/>
    </row>
    <row r="40" spans="2:14" s="10" customFormat="1" ht="12.75">
      <c r="C40" s="348"/>
      <c r="D40" s="348"/>
      <c r="E40" s="348"/>
      <c r="F40" s="348"/>
      <c r="G40" s="348"/>
      <c r="H40" s="348"/>
      <c r="I40" s="348"/>
      <c r="J40" s="348"/>
      <c r="K40" s="348"/>
    </row>
    <row r="41" spans="2:14" s="10" customFormat="1" ht="12.75"/>
    <row r="42" spans="2:14" ht="14.25">
      <c r="B42" s="92" t="s">
        <v>236</v>
      </c>
      <c r="D42" s="92"/>
      <c r="E42" s="92"/>
      <c r="F42" s="92"/>
      <c r="G42" s="92"/>
      <c r="H42" s="92"/>
      <c r="I42" s="92"/>
      <c r="J42" s="92"/>
      <c r="K42" s="92"/>
    </row>
    <row r="43" spans="2:14" s="10" customFormat="1" ht="12.75"/>
    <row r="44" spans="2:14" s="10" customFormat="1" ht="12.75">
      <c r="C44" s="10" t="s">
        <v>149</v>
      </c>
    </row>
    <row r="45" spans="2:14" s="10" customFormat="1" ht="12.75">
      <c r="L45" s="94" t="s">
        <v>170</v>
      </c>
    </row>
    <row r="46" spans="2:14" s="10" customFormat="1" ht="12.75">
      <c r="C46" s="323" t="s">
        <v>151</v>
      </c>
      <c r="D46" s="323"/>
      <c r="E46" s="323" t="s">
        <v>152</v>
      </c>
      <c r="F46" s="323"/>
      <c r="G46" s="323" t="s">
        <v>153</v>
      </c>
      <c r="H46" s="323"/>
      <c r="I46" s="323" t="s">
        <v>154</v>
      </c>
      <c r="J46" s="323"/>
      <c r="K46" s="323" t="s">
        <v>155</v>
      </c>
      <c r="L46" s="323"/>
      <c r="N46" s="10" t="s">
        <v>237</v>
      </c>
    </row>
    <row r="47" spans="2:14" s="10" customFormat="1" ht="12.75">
      <c r="C47" s="316" t="s">
        <v>157</v>
      </c>
      <c r="D47" s="316"/>
      <c r="E47" s="317">
        <v>14800698</v>
      </c>
      <c r="F47" s="317"/>
      <c r="G47" s="317">
        <v>399779</v>
      </c>
      <c r="H47" s="317"/>
      <c r="I47" s="317">
        <f>806998+1302</f>
        <v>808300</v>
      </c>
      <c r="J47" s="317"/>
      <c r="K47" s="317">
        <f>E47+G47-I47</f>
        <v>14392177</v>
      </c>
      <c r="L47" s="317"/>
    </row>
    <row r="48" spans="2:14" s="10" customFormat="1" ht="12.75">
      <c r="C48" s="316"/>
      <c r="D48" s="316"/>
      <c r="E48" s="317"/>
      <c r="F48" s="317"/>
      <c r="G48" s="317"/>
      <c r="H48" s="317"/>
      <c r="I48" s="317"/>
      <c r="J48" s="317"/>
      <c r="K48" s="317"/>
      <c r="L48" s="317"/>
    </row>
    <row r="49" spans="2:12" s="10" customFormat="1" ht="12.75" hidden="1">
      <c r="C49" s="316"/>
      <c r="D49" s="316"/>
      <c r="E49" s="317"/>
      <c r="F49" s="317"/>
      <c r="G49" s="317"/>
      <c r="H49" s="317"/>
      <c r="I49" s="317"/>
      <c r="J49" s="317"/>
      <c r="K49" s="317"/>
      <c r="L49" s="317"/>
    </row>
    <row r="50" spans="2:12" s="10" customFormat="1" ht="12.75">
      <c r="C50" s="316"/>
      <c r="D50" s="316"/>
      <c r="E50" s="317"/>
      <c r="F50" s="317"/>
      <c r="G50" s="317"/>
      <c r="H50" s="317"/>
      <c r="I50" s="317"/>
      <c r="J50" s="317"/>
      <c r="K50" s="317"/>
      <c r="L50" s="317"/>
    </row>
    <row r="51" spans="2:12" s="10" customFormat="1" ht="12.75">
      <c r="C51" s="323" t="s">
        <v>158</v>
      </c>
      <c r="D51" s="323"/>
      <c r="E51" s="317">
        <f>SUM(E47:F50)</f>
        <v>14800698</v>
      </c>
      <c r="F51" s="317"/>
      <c r="G51" s="317">
        <f>SUM(G47:H50)</f>
        <v>399779</v>
      </c>
      <c r="H51" s="317"/>
      <c r="I51" s="317">
        <f>SUM(I47:J50)</f>
        <v>808300</v>
      </c>
      <c r="J51" s="317"/>
      <c r="K51" s="317">
        <f>SUM(K47:L50)</f>
        <v>14392177</v>
      </c>
      <c r="L51" s="317"/>
    </row>
    <row r="52" spans="2:12" s="10" customFormat="1" ht="12.75"/>
    <row r="53" spans="2:12" ht="14.25" customHeight="1">
      <c r="B53" s="103" t="s">
        <v>275</v>
      </c>
      <c r="D53" s="103"/>
      <c r="E53" s="103"/>
      <c r="F53" s="103"/>
      <c r="G53" s="103"/>
      <c r="H53" s="103"/>
      <c r="I53" s="103"/>
      <c r="J53" s="103"/>
      <c r="K53" s="103"/>
    </row>
    <row r="54" spans="2:12" ht="15.75" customHeight="1">
      <c r="B54" s="339"/>
      <c r="C54" s="339"/>
      <c r="D54" s="103"/>
      <c r="E54" s="103"/>
      <c r="F54" s="103"/>
      <c r="G54" s="103"/>
      <c r="H54" s="103"/>
      <c r="I54" s="103"/>
      <c r="J54" s="103"/>
      <c r="K54" s="103"/>
    </row>
    <row r="55" spans="2:12" s="10" customFormat="1" ht="12.75">
      <c r="C55" s="95" t="s">
        <v>279</v>
      </c>
      <c r="D55" s="95"/>
      <c r="E55" s="95"/>
      <c r="F55" s="95"/>
      <c r="G55" s="95"/>
      <c r="H55" s="95"/>
      <c r="I55" s="95"/>
      <c r="J55" s="95"/>
      <c r="K55" s="95"/>
    </row>
    <row r="56" spans="2:12" s="10" customFormat="1" ht="12.75" hidden="1">
      <c r="B56" s="104" t="s">
        <v>240</v>
      </c>
      <c r="C56" s="95" t="s">
        <v>241</v>
      </c>
      <c r="D56" s="95"/>
      <c r="E56" s="95"/>
      <c r="F56" s="95"/>
      <c r="G56" s="95"/>
      <c r="H56" s="95"/>
      <c r="I56" s="95"/>
      <c r="J56" s="95"/>
      <c r="K56" s="95"/>
    </row>
    <row r="57" spans="2:12" s="10" customFormat="1" ht="12.75" hidden="1">
      <c r="C57" s="105" t="s">
        <v>242</v>
      </c>
      <c r="D57" s="105"/>
      <c r="E57" s="105"/>
      <c r="F57" s="105"/>
      <c r="G57" s="105"/>
      <c r="H57" s="105"/>
      <c r="I57" s="105"/>
      <c r="J57" s="105"/>
      <c r="K57" s="105"/>
    </row>
    <row r="58" spans="2:12" s="10" customFormat="1" ht="12.75">
      <c r="D58" s="105"/>
      <c r="E58" s="105"/>
      <c r="F58" s="105"/>
      <c r="G58" s="105"/>
      <c r="H58" s="105"/>
      <c r="I58" s="105"/>
      <c r="J58" s="105"/>
      <c r="K58" s="105"/>
    </row>
    <row r="59" spans="2:12" s="10" customFormat="1" ht="12.75">
      <c r="C59" s="105"/>
      <c r="D59" s="105"/>
      <c r="E59" s="105"/>
      <c r="F59" s="105"/>
      <c r="G59" s="105"/>
      <c r="H59" s="105"/>
      <c r="I59" s="105"/>
      <c r="J59" s="105"/>
      <c r="K59" s="105"/>
    </row>
    <row r="60" spans="2:12" s="10" customFormat="1" ht="12.75">
      <c r="C60" s="105"/>
      <c r="D60" s="105"/>
      <c r="E60" s="105"/>
      <c r="F60" s="105"/>
      <c r="G60" s="105"/>
      <c r="H60" s="105"/>
      <c r="I60" s="105"/>
      <c r="J60" s="105"/>
      <c r="K60" s="105"/>
    </row>
    <row r="61" spans="2:12" s="10" customFormat="1" ht="12.75"/>
    <row r="62" spans="2:12" ht="14.25">
      <c r="B62" s="92" t="s">
        <v>243</v>
      </c>
      <c r="D62" s="92"/>
      <c r="E62" s="92"/>
      <c r="F62" s="92"/>
      <c r="G62" s="92"/>
      <c r="H62" s="92"/>
      <c r="I62" s="92"/>
      <c r="J62" s="92"/>
      <c r="K62" s="92"/>
    </row>
    <row r="63" spans="2:12" s="10" customFormat="1" ht="7.5" customHeight="1"/>
    <row r="64" spans="2:12" s="10" customFormat="1" ht="3" customHeight="1"/>
    <row r="65" spans="2:13" s="10" customFormat="1" ht="12.75">
      <c r="C65" s="10" t="s">
        <v>244</v>
      </c>
    </row>
    <row r="66" spans="2:13" s="10" customFormat="1" ht="13.5" customHeight="1">
      <c r="D66" s="10" t="s">
        <v>162</v>
      </c>
      <c r="G66" s="319">
        <v>0</v>
      </c>
      <c r="H66" s="319"/>
      <c r="I66" s="10" t="s">
        <v>163</v>
      </c>
    </row>
    <row r="67" spans="2:13" s="10" customFormat="1" ht="14.25" customHeight="1" thickBot="1">
      <c r="D67" s="10" t="s">
        <v>164</v>
      </c>
      <c r="G67" s="320">
        <v>0</v>
      </c>
      <c r="H67" s="320"/>
      <c r="I67" s="10" t="s">
        <v>163</v>
      </c>
    </row>
    <row r="68" spans="2:13" s="10" customFormat="1" ht="13.5" customHeight="1">
      <c r="D68" s="106"/>
      <c r="E68" s="106" t="s">
        <v>165</v>
      </c>
      <c r="F68" s="106"/>
      <c r="G68" s="321">
        <f>SUM(G66:H67)</f>
        <v>0</v>
      </c>
      <c r="H68" s="321"/>
      <c r="I68" s="10" t="s">
        <v>163</v>
      </c>
    </row>
    <row r="69" spans="2:13" s="10" customFormat="1" ht="6.75" customHeight="1"/>
    <row r="70" spans="2:13" s="10" customFormat="1" ht="6" customHeight="1"/>
    <row r="71" spans="2:13" s="10" customFormat="1" ht="12.75">
      <c r="C71" s="10" t="s">
        <v>245</v>
      </c>
      <c r="L71" s="332" t="s">
        <v>3</v>
      </c>
      <c r="M71" s="332"/>
    </row>
    <row r="72" spans="2:13" s="10" customFormat="1" thickBot="1">
      <c r="D72" s="10" t="s">
        <v>167</v>
      </c>
      <c r="G72" s="94"/>
      <c r="H72" s="94"/>
      <c r="I72" s="319">
        <v>0</v>
      </c>
      <c r="J72" s="319"/>
      <c r="K72" s="10" t="s">
        <v>163</v>
      </c>
    </row>
    <row r="73" spans="2:13" s="10" customFormat="1" hidden="1" thickBot="1">
      <c r="D73" s="322" t="s">
        <v>246</v>
      </c>
      <c r="E73" s="322"/>
      <c r="F73" s="322"/>
      <c r="G73" s="322"/>
      <c r="H73" s="322"/>
      <c r="I73" s="320">
        <v>0</v>
      </c>
      <c r="J73" s="320"/>
      <c r="K73" s="10" t="s">
        <v>163</v>
      </c>
    </row>
    <row r="74" spans="2:13" s="10" customFormat="1" ht="12.75">
      <c r="D74" s="106"/>
      <c r="E74" s="106" t="s">
        <v>165</v>
      </c>
      <c r="F74" s="106"/>
      <c r="G74" s="106"/>
      <c r="H74" s="107"/>
      <c r="I74" s="321">
        <f>SUM(I72:J73)</f>
        <v>0</v>
      </c>
      <c r="J74" s="321"/>
      <c r="K74" s="10" t="s">
        <v>163</v>
      </c>
    </row>
    <row r="75" spans="2:13" s="10" customFormat="1" ht="6" customHeight="1"/>
    <row r="76" spans="2:13" s="10" customFormat="1" ht="12.75"/>
    <row r="77" spans="2:13" s="10" customFormat="1" ht="12.75"/>
    <row r="78" spans="2:13" s="10" customFormat="1" ht="12.75"/>
    <row r="79" spans="2:13" ht="14.25">
      <c r="B79" s="92" t="s">
        <v>247</v>
      </c>
      <c r="D79" s="92"/>
      <c r="E79" s="92"/>
      <c r="F79" s="92"/>
      <c r="G79" s="92"/>
      <c r="H79" s="92"/>
      <c r="I79" s="92"/>
      <c r="J79" s="92"/>
      <c r="K79" s="92"/>
    </row>
    <row r="80" spans="2:13">
      <c r="C80" s="108" t="s">
        <v>248</v>
      </c>
    </row>
    <row r="81" spans="2:14" s="10" customFormat="1" ht="7.5" customHeight="1"/>
    <row r="82" spans="2:14" s="10" customFormat="1" ht="12.75">
      <c r="C82" s="10" t="s">
        <v>249</v>
      </c>
    </row>
    <row r="83" spans="2:14" s="10" customFormat="1" ht="12.75">
      <c r="J83" s="94" t="s">
        <v>170</v>
      </c>
    </row>
    <row r="84" spans="2:14" s="10" customFormat="1" ht="12.75">
      <c r="C84" s="323"/>
      <c r="D84" s="323"/>
      <c r="E84" s="323" t="s">
        <v>171</v>
      </c>
      <c r="F84" s="323"/>
      <c r="G84" s="323" t="s">
        <v>172</v>
      </c>
      <c r="H84" s="323"/>
      <c r="I84" s="323" t="s">
        <v>155</v>
      </c>
      <c r="J84" s="323"/>
    </row>
    <row r="85" spans="2:14" s="10" customFormat="1" ht="12.75">
      <c r="C85" s="316" t="s">
        <v>173</v>
      </c>
      <c r="D85" s="316"/>
      <c r="E85" s="324">
        <f>27041048+9815809</f>
        <v>36856857</v>
      </c>
      <c r="F85" s="324"/>
      <c r="G85" s="324">
        <f>13024330+9440350</f>
        <v>22464680</v>
      </c>
      <c r="H85" s="324"/>
      <c r="I85" s="324">
        <f>E85-G85</f>
        <v>14392177</v>
      </c>
      <c r="J85" s="324"/>
      <c r="N85" s="10" t="s">
        <v>250</v>
      </c>
    </row>
    <row r="86" spans="2:14" s="10" customFormat="1" ht="12.75">
      <c r="C86" s="316" t="s">
        <v>157</v>
      </c>
      <c r="D86" s="316"/>
      <c r="E86" s="324">
        <v>2575418</v>
      </c>
      <c r="F86" s="324"/>
      <c r="G86" s="324">
        <v>2570914</v>
      </c>
      <c r="H86" s="324"/>
      <c r="I86" s="324">
        <f t="shared" ref="I86:I91" si="0">E86-G86</f>
        <v>4504</v>
      </c>
      <c r="J86" s="324"/>
      <c r="N86" s="10" t="s">
        <v>251</v>
      </c>
    </row>
    <row r="87" spans="2:14" s="10" customFormat="1" ht="12.75">
      <c r="C87" s="316" t="s">
        <v>175</v>
      </c>
      <c r="D87" s="316"/>
      <c r="E87" s="324">
        <v>1653203</v>
      </c>
      <c r="F87" s="324"/>
      <c r="G87" s="324">
        <v>1458427</v>
      </c>
      <c r="H87" s="324"/>
      <c r="I87" s="324">
        <f t="shared" si="0"/>
        <v>194776</v>
      </c>
      <c r="J87" s="324"/>
    </row>
    <row r="88" spans="2:14" s="10" customFormat="1" ht="12.75" hidden="1">
      <c r="C88" s="316" t="s">
        <v>176</v>
      </c>
      <c r="D88" s="316"/>
      <c r="E88" s="324"/>
      <c r="F88" s="324"/>
      <c r="G88" s="324"/>
      <c r="H88" s="324"/>
      <c r="I88" s="324">
        <f t="shared" si="0"/>
        <v>0</v>
      </c>
      <c r="J88" s="324"/>
    </row>
    <row r="89" spans="2:14" s="10" customFormat="1" ht="12.75" hidden="1">
      <c r="C89" s="316" t="s">
        <v>252</v>
      </c>
      <c r="D89" s="316"/>
      <c r="E89" s="324"/>
      <c r="F89" s="324"/>
      <c r="G89" s="324"/>
      <c r="H89" s="324"/>
      <c r="I89" s="324">
        <f t="shared" si="0"/>
        <v>0</v>
      </c>
      <c r="J89" s="324"/>
    </row>
    <row r="90" spans="2:14" s="10" customFormat="1" ht="12.75">
      <c r="C90" s="316" t="s">
        <v>178</v>
      </c>
      <c r="D90" s="316"/>
      <c r="E90" s="324">
        <f>265300+318600+3591471+1245798</f>
        <v>5421169</v>
      </c>
      <c r="F90" s="324"/>
      <c r="G90" s="324">
        <f>265299+265500+3247452+190711</f>
        <v>3968962</v>
      </c>
      <c r="H90" s="324"/>
      <c r="I90" s="324">
        <f t="shared" si="0"/>
        <v>1452207</v>
      </c>
      <c r="J90" s="324"/>
    </row>
    <row r="91" spans="2:14" s="10" customFormat="1" ht="12.75" hidden="1">
      <c r="C91" s="316" t="s">
        <v>179</v>
      </c>
      <c r="D91" s="316"/>
      <c r="E91" s="324"/>
      <c r="F91" s="324"/>
      <c r="G91" s="324"/>
      <c r="H91" s="324"/>
      <c r="I91" s="317">
        <f t="shared" si="0"/>
        <v>0</v>
      </c>
      <c r="J91" s="317"/>
    </row>
    <row r="92" spans="2:14" s="10" customFormat="1" ht="12.75" hidden="1">
      <c r="C92" s="386" t="s">
        <v>280</v>
      </c>
      <c r="D92" s="387"/>
      <c r="E92" s="324"/>
      <c r="F92" s="324"/>
      <c r="G92" s="324"/>
      <c r="H92" s="324"/>
      <c r="I92" s="317">
        <f>E92-G92</f>
        <v>0</v>
      </c>
      <c r="J92" s="317"/>
    </row>
    <row r="93" spans="2:14" s="10" customFormat="1" ht="12.75">
      <c r="C93" s="323" t="s">
        <v>158</v>
      </c>
      <c r="D93" s="323"/>
      <c r="E93" s="317">
        <f>SUM(E85:F92)</f>
        <v>46506647</v>
      </c>
      <c r="F93" s="317"/>
      <c r="G93" s="317">
        <f>SUM(G85:H92)</f>
        <v>30462983</v>
      </c>
      <c r="H93" s="317"/>
      <c r="I93" s="317">
        <f>SUM(I85:J92)</f>
        <v>16043664</v>
      </c>
      <c r="J93" s="317"/>
    </row>
    <row r="94" spans="2:14" s="10" customFormat="1" ht="13.5" customHeight="1"/>
    <row r="95" spans="2:14" s="10" customFormat="1" ht="13.5" customHeight="1"/>
    <row r="96" spans="2:14" ht="17.25" customHeight="1">
      <c r="B96" s="92" t="s">
        <v>253</v>
      </c>
      <c r="D96" s="92"/>
      <c r="E96" s="92"/>
      <c r="F96" s="92"/>
      <c r="G96" s="92"/>
      <c r="H96" s="92"/>
      <c r="I96" s="92"/>
      <c r="J96" s="92"/>
      <c r="K96" s="92"/>
    </row>
    <row r="97" spans="2:13">
      <c r="C97" s="108" t="s">
        <v>248</v>
      </c>
    </row>
    <row r="98" spans="2:13" s="10" customFormat="1" ht="6.75" customHeight="1"/>
    <row r="99" spans="2:13" s="10" customFormat="1" ht="12.75">
      <c r="C99" s="10" t="s">
        <v>254</v>
      </c>
    </row>
    <row r="100" spans="2:13" s="10" customFormat="1" ht="12.75">
      <c r="K100" s="94" t="s">
        <v>170</v>
      </c>
    </row>
    <row r="101" spans="2:13" s="10" customFormat="1" ht="12.75">
      <c r="C101" s="326"/>
      <c r="D101" s="327"/>
      <c r="E101" s="326" t="s">
        <v>255</v>
      </c>
      <c r="F101" s="327"/>
      <c r="G101" s="326" t="s">
        <v>256</v>
      </c>
      <c r="H101" s="328"/>
      <c r="I101" s="327"/>
      <c r="J101" s="326" t="s">
        <v>257</v>
      </c>
      <c r="K101" s="327"/>
    </row>
    <row r="102" spans="2:13" s="10" customFormat="1" ht="12.75">
      <c r="C102" s="329"/>
      <c r="D102" s="330"/>
      <c r="E102" s="326"/>
      <c r="F102" s="327"/>
      <c r="G102" s="326"/>
      <c r="H102" s="328"/>
      <c r="I102" s="327"/>
      <c r="J102" s="326"/>
      <c r="K102" s="327"/>
      <c r="L102" s="331" t="s">
        <v>258</v>
      </c>
      <c r="M102" s="331"/>
    </row>
    <row r="103" spans="2:13" s="10" customFormat="1" ht="12.75">
      <c r="C103" s="329"/>
      <c r="D103" s="330"/>
      <c r="E103" s="326"/>
      <c r="F103" s="327"/>
      <c r="G103" s="326"/>
      <c r="H103" s="328"/>
      <c r="I103" s="327"/>
      <c r="J103" s="326"/>
      <c r="K103" s="327"/>
    </row>
    <row r="104" spans="2:13" s="10" customFormat="1" ht="12.75">
      <c r="C104" s="329"/>
      <c r="D104" s="330"/>
      <c r="E104" s="326"/>
      <c r="F104" s="327"/>
      <c r="G104" s="326"/>
      <c r="H104" s="328"/>
      <c r="I104" s="327"/>
      <c r="J104" s="326"/>
      <c r="K104" s="327"/>
    </row>
    <row r="105" spans="2:13" s="10" customFormat="1" ht="12.75">
      <c r="C105" s="326" t="s">
        <v>259</v>
      </c>
      <c r="D105" s="327"/>
      <c r="E105" s="326"/>
      <c r="F105" s="327"/>
      <c r="G105" s="326"/>
      <c r="H105" s="328"/>
      <c r="I105" s="327"/>
      <c r="J105" s="326"/>
      <c r="K105" s="327"/>
    </row>
    <row r="106" spans="2:13" s="10" customFormat="1" ht="12.75">
      <c r="C106" s="113"/>
      <c r="D106" s="113"/>
      <c r="E106" s="113"/>
      <c r="F106" s="113"/>
      <c r="G106" s="113"/>
      <c r="H106" s="113"/>
      <c r="I106" s="113"/>
      <c r="J106" s="113"/>
      <c r="K106" s="113"/>
    </row>
    <row r="107" spans="2:13" s="10" customFormat="1" ht="12.75">
      <c r="C107" s="113"/>
      <c r="D107" s="113"/>
      <c r="E107" s="113"/>
      <c r="F107" s="113"/>
      <c r="G107" s="113"/>
      <c r="H107" s="113"/>
      <c r="I107" s="113"/>
      <c r="J107" s="113"/>
      <c r="K107" s="113"/>
    </row>
    <row r="108" spans="2:13" ht="14.25">
      <c r="B108" s="92" t="s">
        <v>260</v>
      </c>
      <c r="D108" s="92"/>
      <c r="E108" s="92"/>
      <c r="F108" s="92"/>
      <c r="G108" s="92"/>
      <c r="H108" s="92"/>
      <c r="I108" s="92"/>
      <c r="J108" s="92"/>
      <c r="K108" s="92"/>
    </row>
    <row r="109" spans="2:13" s="10" customFormat="1" ht="7.5" customHeight="1"/>
    <row r="110" spans="2:13" s="10" customFormat="1" ht="12.75">
      <c r="C110" s="10" t="s">
        <v>261</v>
      </c>
    </row>
    <row r="111" spans="2:13" s="10" customFormat="1" ht="12.75">
      <c r="J111" s="94" t="s">
        <v>170</v>
      </c>
    </row>
    <row r="112" spans="2:13" s="10" customFormat="1" ht="12.75">
      <c r="C112" s="326" t="s">
        <v>262</v>
      </c>
      <c r="D112" s="327"/>
      <c r="E112" s="326" t="s">
        <v>263</v>
      </c>
      <c r="F112" s="327"/>
      <c r="G112" s="326" t="s">
        <v>264</v>
      </c>
      <c r="H112" s="327"/>
      <c r="I112" s="326" t="s">
        <v>265</v>
      </c>
      <c r="J112" s="327"/>
    </row>
    <row r="113" spans="2:13" s="10" customFormat="1" ht="12.75">
      <c r="C113" s="329"/>
      <c r="D113" s="330"/>
      <c r="E113" s="326"/>
      <c r="F113" s="327"/>
      <c r="G113" s="326"/>
      <c r="H113" s="327"/>
      <c r="I113" s="326"/>
      <c r="J113" s="327"/>
      <c r="L113" s="332" t="s">
        <v>3</v>
      </c>
      <c r="M113" s="332"/>
    </row>
    <row r="114" spans="2:13" s="10" customFormat="1" ht="12.75">
      <c r="C114" s="329"/>
      <c r="D114" s="330"/>
      <c r="E114" s="326"/>
      <c r="F114" s="327"/>
      <c r="G114" s="326"/>
      <c r="H114" s="327"/>
      <c r="I114" s="326"/>
      <c r="J114" s="327"/>
    </row>
    <row r="115" spans="2:13" s="10" customFormat="1" ht="12.75">
      <c r="C115" s="333"/>
      <c r="D115" s="334"/>
      <c r="E115" s="335"/>
      <c r="F115" s="336"/>
      <c r="G115" s="335"/>
      <c r="H115" s="336"/>
      <c r="I115" s="335"/>
      <c r="J115" s="336"/>
    </row>
    <row r="116" spans="2:13" s="10" customFormat="1" ht="13.5" customHeight="1">
      <c r="C116" s="326" t="s">
        <v>259</v>
      </c>
      <c r="D116" s="327"/>
      <c r="E116" s="326"/>
      <c r="F116" s="327"/>
      <c r="G116" s="326"/>
      <c r="H116" s="327"/>
      <c r="I116" s="326"/>
      <c r="J116" s="327"/>
    </row>
    <row r="117" spans="2:13" s="10" customFormat="1" ht="13.5" customHeight="1"/>
    <row r="118" spans="2:13" s="10" customFormat="1" ht="12.75"/>
    <row r="119" spans="2:13" ht="14.25">
      <c r="B119" s="92" t="s">
        <v>266</v>
      </c>
      <c r="C119" s="92"/>
      <c r="D119" s="92"/>
      <c r="E119" s="92"/>
      <c r="F119" s="92"/>
      <c r="G119" s="92"/>
      <c r="H119" s="92"/>
      <c r="I119" s="92"/>
      <c r="J119" s="92"/>
    </row>
    <row r="120" spans="2:13" s="10" customFormat="1" ht="7.5" customHeight="1"/>
    <row r="121" spans="2:13" s="10" customFormat="1" ht="12.75">
      <c r="C121" s="86" t="s">
        <v>267</v>
      </c>
    </row>
    <row r="122" spans="2:13" s="10" customFormat="1" ht="12.75"/>
    <row r="123" spans="2:13" s="10" customFormat="1" ht="12.75"/>
    <row r="124" spans="2:13" ht="14.25">
      <c r="B124" s="92" t="s">
        <v>268</v>
      </c>
      <c r="D124" s="92"/>
      <c r="E124" s="92"/>
      <c r="F124" s="92"/>
      <c r="G124" s="92"/>
      <c r="H124" s="92"/>
      <c r="I124" s="92"/>
      <c r="J124" s="92"/>
      <c r="K124" s="92"/>
    </row>
    <row r="125" spans="2:13" ht="14.25">
      <c r="B125" s="92" t="s">
        <v>196</v>
      </c>
      <c r="D125" s="92"/>
      <c r="E125" s="92"/>
      <c r="F125" s="92"/>
      <c r="G125" s="92"/>
      <c r="H125" s="92"/>
      <c r="I125" s="92"/>
      <c r="J125" s="92"/>
      <c r="K125" s="92"/>
    </row>
    <row r="126" spans="2:13" s="10" customFormat="1" ht="6" customHeight="1"/>
    <row r="127" spans="2:13" s="10" customFormat="1" ht="12.75">
      <c r="C127" s="10" t="s">
        <v>267</v>
      </c>
    </row>
    <row r="128" spans="2:13" s="10" customFormat="1" ht="12.75"/>
    <row r="129" s="10" customFormat="1" ht="12.75"/>
    <row r="130" s="10" customFormat="1" ht="12.75"/>
    <row r="131" s="10" customFormat="1" ht="12.75"/>
    <row r="132" s="10" customFormat="1" ht="12.75"/>
    <row r="133" s="10" customFormat="1" ht="12.75"/>
  </sheetData>
  <mergeCells count="130">
    <mergeCell ref="C115:D115"/>
    <mergeCell ref="E115:F115"/>
    <mergeCell ref="G115:H115"/>
    <mergeCell ref="I115:J115"/>
    <mergeCell ref="C116:D116"/>
    <mergeCell ref="E116:F116"/>
    <mergeCell ref="G116:H116"/>
    <mergeCell ref="I116:J116"/>
    <mergeCell ref="C113:D113"/>
    <mergeCell ref="E113:F113"/>
    <mergeCell ref="G113:H113"/>
    <mergeCell ref="I113:J113"/>
    <mergeCell ref="L113:M113"/>
    <mergeCell ref="C114:D114"/>
    <mergeCell ref="E114:F114"/>
    <mergeCell ref="G114:H114"/>
    <mergeCell ref="I114:J114"/>
    <mergeCell ref="C105:D105"/>
    <mergeCell ref="E105:F105"/>
    <mergeCell ref="G105:I105"/>
    <mergeCell ref="J105:K105"/>
    <mergeCell ref="C112:D112"/>
    <mergeCell ref="E112:F112"/>
    <mergeCell ref="G112:H112"/>
    <mergeCell ref="I112:J112"/>
    <mergeCell ref="L102:M102"/>
    <mergeCell ref="C103:D103"/>
    <mergeCell ref="E103:F103"/>
    <mergeCell ref="G103:I103"/>
    <mergeCell ref="J103:K103"/>
    <mergeCell ref="C104:D104"/>
    <mergeCell ref="E104:F104"/>
    <mergeCell ref="G104:I104"/>
    <mergeCell ref="J104:K104"/>
    <mergeCell ref="C101:D101"/>
    <mergeCell ref="E101:F101"/>
    <mergeCell ref="G101:I101"/>
    <mergeCell ref="J101:K101"/>
    <mergeCell ref="C102:D102"/>
    <mergeCell ref="E102:F102"/>
    <mergeCell ref="G102:I102"/>
    <mergeCell ref="J102:K102"/>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86:D86"/>
    <mergeCell ref="E86:F86"/>
    <mergeCell ref="G86:H86"/>
    <mergeCell ref="I86:J86"/>
    <mergeCell ref="C87:D87"/>
    <mergeCell ref="E87:F87"/>
    <mergeCell ref="G87:H87"/>
    <mergeCell ref="I87:J87"/>
    <mergeCell ref="I74:J74"/>
    <mergeCell ref="C84:D84"/>
    <mergeCell ref="E84:F84"/>
    <mergeCell ref="G84:H84"/>
    <mergeCell ref="I84:J84"/>
    <mergeCell ref="C85:D85"/>
    <mergeCell ref="E85:F85"/>
    <mergeCell ref="G85:H85"/>
    <mergeCell ref="I85:J85"/>
    <mergeCell ref="G66:H66"/>
    <mergeCell ref="G67:H67"/>
    <mergeCell ref="G68:H68"/>
    <mergeCell ref="L71:M71"/>
    <mergeCell ref="I72:J72"/>
    <mergeCell ref="D73:H73"/>
    <mergeCell ref="I73:J73"/>
    <mergeCell ref="C51:D51"/>
    <mergeCell ref="E51:F51"/>
    <mergeCell ref="G51:H51"/>
    <mergeCell ref="I51:J51"/>
    <mergeCell ref="K51:L51"/>
    <mergeCell ref="B54:C54"/>
    <mergeCell ref="C49:D49"/>
    <mergeCell ref="E49:F49"/>
    <mergeCell ref="G49:H49"/>
    <mergeCell ref="I49:J49"/>
    <mergeCell ref="K49:L49"/>
    <mergeCell ref="C50:D50"/>
    <mergeCell ref="E50:F50"/>
    <mergeCell ref="G50:H50"/>
    <mergeCell ref="I50:J50"/>
    <mergeCell ref="K50:L50"/>
    <mergeCell ref="C47:D47"/>
    <mergeCell ref="E47:F47"/>
    <mergeCell ref="G47:H47"/>
    <mergeCell ref="I47:J47"/>
    <mergeCell ref="K47:L47"/>
    <mergeCell ref="C48:D48"/>
    <mergeCell ref="E48:F48"/>
    <mergeCell ref="G48:H48"/>
    <mergeCell ref="I48:J48"/>
    <mergeCell ref="K48:L48"/>
    <mergeCell ref="C38:M38"/>
    <mergeCell ref="C39:M39"/>
    <mergeCell ref="C40:K40"/>
    <mergeCell ref="C46:D46"/>
    <mergeCell ref="E46:F46"/>
    <mergeCell ref="G46:H46"/>
    <mergeCell ref="I46:J46"/>
    <mergeCell ref="K46:L46"/>
    <mergeCell ref="C3:L3"/>
    <mergeCell ref="C7:K7"/>
    <mergeCell ref="C28:K28"/>
    <mergeCell ref="C32:K32"/>
    <mergeCell ref="C36:K36"/>
    <mergeCell ref="C37:M37"/>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58" max="12"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ECD8C-9A74-4AD5-85F5-C085FFFFBEF0}">
  <dimension ref="B1:M126"/>
  <sheetViews>
    <sheetView view="pageBreakPreview" topLeftCell="A34" zoomScaleNormal="100" zoomScaleSheetLayoutView="100" workbookViewId="0">
      <selection activeCell="F112" sqref="F112"/>
    </sheetView>
  </sheetViews>
  <sheetFormatPr defaultRowHeight="13.5"/>
  <cols>
    <col min="1" max="1" width="3.5" style="9" customWidth="1"/>
    <col min="2" max="2" width="5" style="9" customWidth="1"/>
    <col min="3" max="12" width="8.75" style="9" customWidth="1"/>
    <col min="13" max="13" width="9.5" style="9" customWidth="1"/>
    <col min="14" max="256" width="9" style="9"/>
    <col min="257" max="257" width="3.5" style="9" customWidth="1"/>
    <col min="258" max="258" width="5" style="9" customWidth="1"/>
    <col min="259" max="268" width="8.75" style="9" customWidth="1"/>
    <col min="269" max="269" width="9.5" style="9" customWidth="1"/>
    <col min="270" max="512" width="9" style="9"/>
    <col min="513" max="513" width="3.5" style="9" customWidth="1"/>
    <col min="514" max="514" width="5" style="9" customWidth="1"/>
    <col min="515" max="524" width="8.75" style="9" customWidth="1"/>
    <col min="525" max="525" width="9.5" style="9" customWidth="1"/>
    <col min="526" max="768" width="9" style="9"/>
    <col min="769" max="769" width="3.5" style="9" customWidth="1"/>
    <col min="770" max="770" width="5" style="9" customWidth="1"/>
    <col min="771" max="780" width="8.75" style="9" customWidth="1"/>
    <col min="781" max="781" width="9.5" style="9" customWidth="1"/>
    <col min="782" max="1024" width="9" style="9"/>
    <col min="1025" max="1025" width="3.5" style="9" customWidth="1"/>
    <col min="1026" max="1026" width="5" style="9" customWidth="1"/>
    <col min="1027" max="1036" width="8.75" style="9" customWidth="1"/>
    <col min="1037" max="1037" width="9.5" style="9" customWidth="1"/>
    <col min="1038" max="1280" width="9" style="9"/>
    <col min="1281" max="1281" width="3.5" style="9" customWidth="1"/>
    <col min="1282" max="1282" width="5" style="9" customWidth="1"/>
    <col min="1283" max="1292" width="8.75" style="9" customWidth="1"/>
    <col min="1293" max="1293" width="9.5" style="9" customWidth="1"/>
    <col min="1294" max="1536" width="9" style="9"/>
    <col min="1537" max="1537" width="3.5" style="9" customWidth="1"/>
    <col min="1538" max="1538" width="5" style="9" customWidth="1"/>
    <col min="1539" max="1548" width="8.75" style="9" customWidth="1"/>
    <col min="1549" max="1549" width="9.5" style="9" customWidth="1"/>
    <col min="1550" max="1792" width="9" style="9"/>
    <col min="1793" max="1793" width="3.5" style="9" customWidth="1"/>
    <col min="1794" max="1794" width="5" style="9" customWidth="1"/>
    <col min="1795" max="1804" width="8.75" style="9" customWidth="1"/>
    <col min="1805" max="1805" width="9.5" style="9" customWidth="1"/>
    <col min="1806" max="2048" width="9" style="9"/>
    <col min="2049" max="2049" width="3.5" style="9" customWidth="1"/>
    <col min="2050" max="2050" width="5" style="9" customWidth="1"/>
    <col min="2051" max="2060" width="8.75" style="9" customWidth="1"/>
    <col min="2061" max="2061" width="9.5" style="9" customWidth="1"/>
    <col min="2062" max="2304" width="9" style="9"/>
    <col min="2305" max="2305" width="3.5" style="9" customWidth="1"/>
    <col min="2306" max="2306" width="5" style="9" customWidth="1"/>
    <col min="2307" max="2316" width="8.75" style="9" customWidth="1"/>
    <col min="2317" max="2317" width="9.5" style="9" customWidth="1"/>
    <col min="2318" max="2560" width="9" style="9"/>
    <col min="2561" max="2561" width="3.5" style="9" customWidth="1"/>
    <col min="2562" max="2562" width="5" style="9" customWidth="1"/>
    <col min="2563" max="2572" width="8.75" style="9" customWidth="1"/>
    <col min="2573" max="2573" width="9.5" style="9" customWidth="1"/>
    <col min="2574" max="2816" width="9" style="9"/>
    <col min="2817" max="2817" width="3.5" style="9" customWidth="1"/>
    <col min="2818" max="2818" width="5" style="9" customWidth="1"/>
    <col min="2819" max="2828" width="8.75" style="9" customWidth="1"/>
    <col min="2829" max="2829" width="9.5" style="9" customWidth="1"/>
    <col min="2830" max="3072" width="9" style="9"/>
    <col min="3073" max="3073" width="3.5" style="9" customWidth="1"/>
    <col min="3074" max="3074" width="5" style="9" customWidth="1"/>
    <col min="3075" max="3084" width="8.75" style="9" customWidth="1"/>
    <col min="3085" max="3085" width="9.5" style="9" customWidth="1"/>
    <col min="3086" max="3328" width="9" style="9"/>
    <col min="3329" max="3329" width="3.5" style="9" customWidth="1"/>
    <col min="3330" max="3330" width="5" style="9" customWidth="1"/>
    <col min="3331" max="3340" width="8.75" style="9" customWidth="1"/>
    <col min="3341" max="3341" width="9.5" style="9" customWidth="1"/>
    <col min="3342" max="3584" width="9" style="9"/>
    <col min="3585" max="3585" width="3.5" style="9" customWidth="1"/>
    <col min="3586" max="3586" width="5" style="9" customWidth="1"/>
    <col min="3587" max="3596" width="8.75" style="9" customWidth="1"/>
    <col min="3597" max="3597" width="9.5" style="9" customWidth="1"/>
    <col min="3598" max="3840" width="9" style="9"/>
    <col min="3841" max="3841" width="3.5" style="9" customWidth="1"/>
    <col min="3842" max="3842" width="5" style="9" customWidth="1"/>
    <col min="3843" max="3852" width="8.75" style="9" customWidth="1"/>
    <col min="3853" max="3853" width="9.5" style="9" customWidth="1"/>
    <col min="3854" max="4096" width="9" style="9"/>
    <col min="4097" max="4097" width="3.5" style="9" customWidth="1"/>
    <col min="4098" max="4098" width="5" style="9" customWidth="1"/>
    <col min="4099" max="4108" width="8.75" style="9" customWidth="1"/>
    <col min="4109" max="4109" width="9.5" style="9" customWidth="1"/>
    <col min="4110" max="4352" width="9" style="9"/>
    <col min="4353" max="4353" width="3.5" style="9" customWidth="1"/>
    <col min="4354" max="4354" width="5" style="9" customWidth="1"/>
    <col min="4355" max="4364" width="8.75" style="9" customWidth="1"/>
    <col min="4365" max="4365" width="9.5" style="9" customWidth="1"/>
    <col min="4366" max="4608" width="9" style="9"/>
    <col min="4609" max="4609" width="3.5" style="9" customWidth="1"/>
    <col min="4610" max="4610" width="5" style="9" customWidth="1"/>
    <col min="4611" max="4620" width="8.75" style="9" customWidth="1"/>
    <col min="4621" max="4621" width="9.5" style="9" customWidth="1"/>
    <col min="4622" max="4864" width="9" style="9"/>
    <col min="4865" max="4865" width="3.5" style="9" customWidth="1"/>
    <col min="4866" max="4866" width="5" style="9" customWidth="1"/>
    <col min="4867" max="4876" width="8.75" style="9" customWidth="1"/>
    <col min="4877" max="4877" width="9.5" style="9" customWidth="1"/>
    <col min="4878" max="5120" width="9" style="9"/>
    <col min="5121" max="5121" width="3.5" style="9" customWidth="1"/>
    <col min="5122" max="5122" width="5" style="9" customWidth="1"/>
    <col min="5123" max="5132" width="8.75" style="9" customWidth="1"/>
    <col min="5133" max="5133" width="9.5" style="9" customWidth="1"/>
    <col min="5134" max="5376" width="9" style="9"/>
    <col min="5377" max="5377" width="3.5" style="9" customWidth="1"/>
    <col min="5378" max="5378" width="5" style="9" customWidth="1"/>
    <col min="5379" max="5388" width="8.75" style="9" customWidth="1"/>
    <col min="5389" max="5389" width="9.5" style="9" customWidth="1"/>
    <col min="5390" max="5632" width="9" style="9"/>
    <col min="5633" max="5633" width="3.5" style="9" customWidth="1"/>
    <col min="5634" max="5634" width="5" style="9" customWidth="1"/>
    <col min="5635" max="5644" width="8.75" style="9" customWidth="1"/>
    <col min="5645" max="5645" width="9.5" style="9" customWidth="1"/>
    <col min="5646" max="5888" width="9" style="9"/>
    <col min="5889" max="5889" width="3.5" style="9" customWidth="1"/>
    <col min="5890" max="5890" width="5" style="9" customWidth="1"/>
    <col min="5891" max="5900" width="8.75" style="9" customWidth="1"/>
    <col min="5901" max="5901" width="9.5" style="9" customWidth="1"/>
    <col min="5902" max="6144" width="9" style="9"/>
    <col min="6145" max="6145" width="3.5" style="9" customWidth="1"/>
    <col min="6146" max="6146" width="5" style="9" customWidth="1"/>
    <col min="6147" max="6156" width="8.75" style="9" customWidth="1"/>
    <col min="6157" max="6157" width="9.5" style="9" customWidth="1"/>
    <col min="6158" max="6400" width="9" style="9"/>
    <col min="6401" max="6401" width="3.5" style="9" customWidth="1"/>
    <col min="6402" max="6402" width="5" style="9" customWidth="1"/>
    <col min="6403" max="6412" width="8.75" style="9" customWidth="1"/>
    <col min="6413" max="6413" width="9.5" style="9" customWidth="1"/>
    <col min="6414" max="6656" width="9" style="9"/>
    <col min="6657" max="6657" width="3.5" style="9" customWidth="1"/>
    <col min="6658" max="6658" width="5" style="9" customWidth="1"/>
    <col min="6659" max="6668" width="8.75" style="9" customWidth="1"/>
    <col min="6669" max="6669" width="9.5" style="9" customWidth="1"/>
    <col min="6670" max="6912" width="9" style="9"/>
    <col min="6913" max="6913" width="3.5" style="9" customWidth="1"/>
    <col min="6914" max="6914" width="5" style="9" customWidth="1"/>
    <col min="6915" max="6924" width="8.75" style="9" customWidth="1"/>
    <col min="6925" max="6925" width="9.5" style="9" customWidth="1"/>
    <col min="6926" max="7168" width="9" style="9"/>
    <col min="7169" max="7169" width="3.5" style="9" customWidth="1"/>
    <col min="7170" max="7170" width="5" style="9" customWidth="1"/>
    <col min="7171" max="7180" width="8.75" style="9" customWidth="1"/>
    <col min="7181" max="7181" width="9.5" style="9" customWidth="1"/>
    <col min="7182" max="7424" width="9" style="9"/>
    <col min="7425" max="7425" width="3.5" style="9" customWidth="1"/>
    <col min="7426" max="7426" width="5" style="9" customWidth="1"/>
    <col min="7427" max="7436" width="8.75" style="9" customWidth="1"/>
    <col min="7437" max="7437" width="9.5" style="9" customWidth="1"/>
    <col min="7438" max="7680" width="9" style="9"/>
    <col min="7681" max="7681" width="3.5" style="9" customWidth="1"/>
    <col min="7682" max="7682" width="5" style="9" customWidth="1"/>
    <col min="7683" max="7692" width="8.75" style="9" customWidth="1"/>
    <col min="7693" max="7693" width="9.5" style="9" customWidth="1"/>
    <col min="7694" max="7936" width="9" style="9"/>
    <col min="7937" max="7937" width="3.5" style="9" customWidth="1"/>
    <col min="7938" max="7938" width="5" style="9" customWidth="1"/>
    <col min="7939" max="7948" width="8.75" style="9" customWidth="1"/>
    <col min="7949" max="7949" width="9.5" style="9" customWidth="1"/>
    <col min="7950" max="8192" width="9" style="9"/>
    <col min="8193" max="8193" width="3.5" style="9" customWidth="1"/>
    <col min="8194" max="8194" width="5" style="9" customWidth="1"/>
    <col min="8195" max="8204" width="8.75" style="9" customWidth="1"/>
    <col min="8205" max="8205" width="9.5" style="9" customWidth="1"/>
    <col min="8206" max="8448" width="9" style="9"/>
    <col min="8449" max="8449" width="3.5" style="9" customWidth="1"/>
    <col min="8450" max="8450" width="5" style="9" customWidth="1"/>
    <col min="8451" max="8460" width="8.75" style="9" customWidth="1"/>
    <col min="8461" max="8461" width="9.5" style="9" customWidth="1"/>
    <col min="8462" max="8704" width="9" style="9"/>
    <col min="8705" max="8705" width="3.5" style="9" customWidth="1"/>
    <col min="8706" max="8706" width="5" style="9" customWidth="1"/>
    <col min="8707" max="8716" width="8.75" style="9" customWidth="1"/>
    <col min="8717" max="8717" width="9.5" style="9" customWidth="1"/>
    <col min="8718" max="8960" width="9" style="9"/>
    <col min="8961" max="8961" width="3.5" style="9" customWidth="1"/>
    <col min="8962" max="8962" width="5" style="9" customWidth="1"/>
    <col min="8963" max="8972" width="8.75" style="9" customWidth="1"/>
    <col min="8973" max="8973" width="9.5" style="9" customWidth="1"/>
    <col min="8974" max="9216" width="9" style="9"/>
    <col min="9217" max="9217" width="3.5" style="9" customWidth="1"/>
    <col min="9218" max="9218" width="5" style="9" customWidth="1"/>
    <col min="9219" max="9228" width="8.75" style="9" customWidth="1"/>
    <col min="9229" max="9229" width="9.5" style="9" customWidth="1"/>
    <col min="9230" max="9472" width="9" style="9"/>
    <col min="9473" max="9473" width="3.5" style="9" customWidth="1"/>
    <col min="9474" max="9474" width="5" style="9" customWidth="1"/>
    <col min="9475" max="9484" width="8.75" style="9" customWidth="1"/>
    <col min="9485" max="9485" width="9.5" style="9" customWidth="1"/>
    <col min="9486" max="9728" width="9" style="9"/>
    <col min="9729" max="9729" width="3.5" style="9" customWidth="1"/>
    <col min="9730" max="9730" width="5" style="9" customWidth="1"/>
    <col min="9731" max="9740" width="8.75" style="9" customWidth="1"/>
    <col min="9741" max="9741" width="9.5" style="9" customWidth="1"/>
    <col min="9742" max="9984" width="9" style="9"/>
    <col min="9985" max="9985" width="3.5" style="9" customWidth="1"/>
    <col min="9986" max="9986" width="5" style="9" customWidth="1"/>
    <col min="9987" max="9996" width="8.75" style="9" customWidth="1"/>
    <col min="9997" max="9997" width="9.5" style="9" customWidth="1"/>
    <col min="9998" max="10240" width="9" style="9"/>
    <col min="10241" max="10241" width="3.5" style="9" customWidth="1"/>
    <col min="10242" max="10242" width="5" style="9" customWidth="1"/>
    <col min="10243" max="10252" width="8.75" style="9" customWidth="1"/>
    <col min="10253" max="10253" width="9.5" style="9" customWidth="1"/>
    <col min="10254" max="10496" width="9" style="9"/>
    <col min="10497" max="10497" width="3.5" style="9" customWidth="1"/>
    <col min="10498" max="10498" width="5" style="9" customWidth="1"/>
    <col min="10499" max="10508" width="8.75" style="9" customWidth="1"/>
    <col min="10509" max="10509" width="9.5" style="9" customWidth="1"/>
    <col min="10510" max="10752" width="9" style="9"/>
    <col min="10753" max="10753" width="3.5" style="9" customWidth="1"/>
    <col min="10754" max="10754" width="5" style="9" customWidth="1"/>
    <col min="10755" max="10764" width="8.75" style="9" customWidth="1"/>
    <col min="10765" max="10765" width="9.5" style="9" customWidth="1"/>
    <col min="10766" max="11008" width="9" style="9"/>
    <col min="11009" max="11009" width="3.5" style="9" customWidth="1"/>
    <col min="11010" max="11010" width="5" style="9" customWidth="1"/>
    <col min="11011" max="11020" width="8.75" style="9" customWidth="1"/>
    <col min="11021" max="11021" width="9.5" style="9" customWidth="1"/>
    <col min="11022" max="11264" width="9" style="9"/>
    <col min="11265" max="11265" width="3.5" style="9" customWidth="1"/>
    <col min="11266" max="11266" width="5" style="9" customWidth="1"/>
    <col min="11267" max="11276" width="8.75" style="9" customWidth="1"/>
    <col min="11277" max="11277" width="9.5" style="9" customWidth="1"/>
    <col min="11278" max="11520" width="9" style="9"/>
    <col min="11521" max="11521" width="3.5" style="9" customWidth="1"/>
    <col min="11522" max="11522" width="5" style="9" customWidth="1"/>
    <col min="11523" max="11532" width="8.75" style="9" customWidth="1"/>
    <col min="11533" max="11533" width="9.5" style="9" customWidth="1"/>
    <col min="11534" max="11776" width="9" style="9"/>
    <col min="11777" max="11777" width="3.5" style="9" customWidth="1"/>
    <col min="11778" max="11778" width="5" style="9" customWidth="1"/>
    <col min="11779" max="11788" width="8.75" style="9" customWidth="1"/>
    <col min="11789" max="11789" width="9.5" style="9" customWidth="1"/>
    <col min="11790" max="12032" width="9" style="9"/>
    <col min="12033" max="12033" width="3.5" style="9" customWidth="1"/>
    <col min="12034" max="12034" width="5" style="9" customWidth="1"/>
    <col min="12035" max="12044" width="8.75" style="9" customWidth="1"/>
    <col min="12045" max="12045" width="9.5" style="9" customWidth="1"/>
    <col min="12046" max="12288" width="9" style="9"/>
    <col min="12289" max="12289" width="3.5" style="9" customWidth="1"/>
    <col min="12290" max="12290" width="5" style="9" customWidth="1"/>
    <col min="12291" max="12300" width="8.75" style="9" customWidth="1"/>
    <col min="12301" max="12301" width="9.5" style="9" customWidth="1"/>
    <col min="12302" max="12544" width="9" style="9"/>
    <col min="12545" max="12545" width="3.5" style="9" customWidth="1"/>
    <col min="12546" max="12546" width="5" style="9" customWidth="1"/>
    <col min="12547" max="12556" width="8.75" style="9" customWidth="1"/>
    <col min="12557" max="12557" width="9.5" style="9" customWidth="1"/>
    <col min="12558" max="12800" width="9" style="9"/>
    <col min="12801" max="12801" width="3.5" style="9" customWidth="1"/>
    <col min="12802" max="12802" width="5" style="9" customWidth="1"/>
    <col min="12803" max="12812" width="8.75" style="9" customWidth="1"/>
    <col min="12813" max="12813" width="9.5" style="9" customWidth="1"/>
    <col min="12814" max="13056" width="9" style="9"/>
    <col min="13057" max="13057" width="3.5" style="9" customWidth="1"/>
    <col min="13058" max="13058" width="5" style="9" customWidth="1"/>
    <col min="13059" max="13068" width="8.75" style="9" customWidth="1"/>
    <col min="13069" max="13069" width="9.5" style="9" customWidth="1"/>
    <col min="13070" max="13312" width="9" style="9"/>
    <col min="13313" max="13313" width="3.5" style="9" customWidth="1"/>
    <col min="13314" max="13314" width="5" style="9" customWidth="1"/>
    <col min="13315" max="13324" width="8.75" style="9" customWidth="1"/>
    <col min="13325" max="13325" width="9.5" style="9" customWidth="1"/>
    <col min="13326" max="13568" width="9" style="9"/>
    <col min="13569" max="13569" width="3.5" style="9" customWidth="1"/>
    <col min="13570" max="13570" width="5" style="9" customWidth="1"/>
    <col min="13571" max="13580" width="8.75" style="9" customWidth="1"/>
    <col min="13581" max="13581" width="9.5" style="9" customWidth="1"/>
    <col min="13582" max="13824" width="9" style="9"/>
    <col min="13825" max="13825" width="3.5" style="9" customWidth="1"/>
    <col min="13826" max="13826" width="5" style="9" customWidth="1"/>
    <col min="13827" max="13836" width="8.75" style="9" customWidth="1"/>
    <col min="13837" max="13837" width="9.5" style="9" customWidth="1"/>
    <col min="13838" max="14080" width="9" style="9"/>
    <col min="14081" max="14081" width="3.5" style="9" customWidth="1"/>
    <col min="14082" max="14082" width="5" style="9" customWidth="1"/>
    <col min="14083" max="14092" width="8.75" style="9" customWidth="1"/>
    <col min="14093" max="14093" width="9.5" style="9" customWidth="1"/>
    <col min="14094" max="14336" width="9" style="9"/>
    <col min="14337" max="14337" width="3.5" style="9" customWidth="1"/>
    <col min="14338" max="14338" width="5" style="9" customWidth="1"/>
    <col min="14339" max="14348" width="8.75" style="9" customWidth="1"/>
    <col min="14349" max="14349" width="9.5" style="9" customWidth="1"/>
    <col min="14350" max="14592" width="9" style="9"/>
    <col min="14593" max="14593" width="3.5" style="9" customWidth="1"/>
    <col min="14594" max="14594" width="5" style="9" customWidth="1"/>
    <col min="14595" max="14604" width="8.75" style="9" customWidth="1"/>
    <col min="14605" max="14605" width="9.5" style="9" customWidth="1"/>
    <col min="14606" max="14848" width="9" style="9"/>
    <col min="14849" max="14849" width="3.5" style="9" customWidth="1"/>
    <col min="14850" max="14850" width="5" style="9" customWidth="1"/>
    <col min="14851" max="14860" width="8.75" style="9" customWidth="1"/>
    <col min="14861" max="14861" width="9.5" style="9" customWidth="1"/>
    <col min="14862" max="15104" width="9" style="9"/>
    <col min="15105" max="15105" width="3.5" style="9" customWidth="1"/>
    <col min="15106" max="15106" width="5" style="9" customWidth="1"/>
    <col min="15107" max="15116" width="8.75" style="9" customWidth="1"/>
    <col min="15117" max="15117" width="9.5" style="9" customWidth="1"/>
    <col min="15118" max="15360" width="9" style="9"/>
    <col min="15361" max="15361" width="3.5" style="9" customWidth="1"/>
    <col min="15362" max="15362" width="5" style="9" customWidth="1"/>
    <col min="15363" max="15372" width="8.75" style="9" customWidth="1"/>
    <col min="15373" max="15373" width="9.5" style="9" customWidth="1"/>
    <col min="15374" max="15616" width="9" style="9"/>
    <col min="15617" max="15617" width="3.5" style="9" customWidth="1"/>
    <col min="15618" max="15618" width="5" style="9" customWidth="1"/>
    <col min="15619" max="15628" width="8.75" style="9" customWidth="1"/>
    <col min="15629" max="15629" width="9.5" style="9" customWidth="1"/>
    <col min="15630" max="15872" width="9" style="9"/>
    <col min="15873" max="15873" width="3.5" style="9" customWidth="1"/>
    <col min="15874" max="15874" width="5" style="9" customWidth="1"/>
    <col min="15875" max="15884" width="8.75" style="9" customWidth="1"/>
    <col min="15885" max="15885" width="9.5" style="9" customWidth="1"/>
    <col min="15886" max="16128" width="9" style="9"/>
    <col min="16129" max="16129" width="3.5" style="9" customWidth="1"/>
    <col min="16130" max="16130" width="5" style="9" customWidth="1"/>
    <col min="16131" max="16140" width="8.75" style="9" customWidth="1"/>
    <col min="16141" max="16141" width="9.5" style="9" customWidth="1"/>
    <col min="16142" max="16384" width="9" style="9"/>
  </cols>
  <sheetData>
    <row r="1" spans="2:12" ht="29.25" customHeight="1">
      <c r="L1" s="134" t="s">
        <v>317</v>
      </c>
    </row>
    <row r="2" spans="2:12" ht="17.25">
      <c r="C2" s="337" t="s">
        <v>327</v>
      </c>
      <c r="D2" s="337"/>
      <c r="E2" s="337"/>
      <c r="F2" s="337"/>
      <c r="G2" s="337"/>
      <c r="H2" s="337"/>
      <c r="I2" s="337"/>
      <c r="J2" s="337"/>
      <c r="K2" s="337"/>
      <c r="L2" s="337"/>
    </row>
    <row r="3" spans="2:12" ht="17.25">
      <c r="C3" s="91"/>
      <c r="D3" s="91"/>
      <c r="E3" s="91"/>
      <c r="F3" s="91"/>
      <c r="G3" s="91"/>
      <c r="H3" s="91"/>
      <c r="I3" s="91"/>
      <c r="J3" s="91"/>
      <c r="K3" s="91"/>
    </row>
    <row r="5" spans="2:12" ht="14.25">
      <c r="B5" s="92" t="s">
        <v>212</v>
      </c>
      <c r="D5" s="92"/>
      <c r="E5" s="92"/>
      <c r="F5" s="92"/>
      <c r="G5" s="92"/>
      <c r="H5" s="92"/>
      <c r="I5" s="92"/>
      <c r="J5" s="92"/>
      <c r="K5" s="92"/>
    </row>
    <row r="6" spans="2:12" s="10" customFormat="1" ht="12.75">
      <c r="C6" s="331"/>
      <c r="D6" s="331"/>
      <c r="E6" s="331"/>
      <c r="F6" s="331"/>
      <c r="G6" s="331"/>
      <c r="H6" s="331"/>
      <c r="I6" s="331"/>
      <c r="J6" s="331"/>
      <c r="K6" s="331"/>
    </row>
    <row r="7" spans="2:12" s="10" customFormat="1" ht="12.75">
      <c r="C7" s="10" t="s">
        <v>213</v>
      </c>
    </row>
    <row r="8" spans="2:12" s="10" customFormat="1" ht="12.75">
      <c r="C8" s="94" t="s">
        <v>6</v>
      </c>
      <c r="D8" s="10" t="s">
        <v>3</v>
      </c>
    </row>
    <row r="9" spans="2:12" s="10" customFormat="1" ht="12.75"/>
    <row r="10" spans="2:12" s="10" customFormat="1" ht="12.75">
      <c r="C10" s="10" t="s">
        <v>214</v>
      </c>
    </row>
    <row r="11" spans="2:12" s="10" customFormat="1" ht="12.75">
      <c r="C11" s="94" t="s">
        <v>6</v>
      </c>
      <c r="D11" s="10" t="s">
        <v>3</v>
      </c>
    </row>
    <row r="12" spans="2:12" s="10" customFormat="1" ht="12.75"/>
    <row r="13" spans="2:12" s="10" customFormat="1" ht="12.75">
      <c r="C13" s="10" t="s">
        <v>215</v>
      </c>
    </row>
    <row r="14" spans="2:12" s="10" customFormat="1" ht="12.75">
      <c r="C14" s="94" t="s">
        <v>6</v>
      </c>
      <c r="D14" s="10" t="s">
        <v>216</v>
      </c>
    </row>
    <row r="15" spans="2:12" s="10" customFormat="1" ht="12.75">
      <c r="C15" s="94" t="s">
        <v>6</v>
      </c>
      <c r="D15" s="10" t="s">
        <v>319</v>
      </c>
    </row>
    <row r="16" spans="2:12" s="10" customFormat="1" ht="12.75">
      <c r="D16" s="123" t="s">
        <v>217</v>
      </c>
      <c r="E16" s="135"/>
      <c r="F16" s="135"/>
      <c r="G16" s="135"/>
      <c r="H16" s="135"/>
      <c r="I16" s="135"/>
      <c r="J16" s="135"/>
      <c r="K16" s="135"/>
      <c r="L16" s="12"/>
    </row>
    <row r="17" spans="2:11" s="10" customFormat="1" ht="12.75">
      <c r="D17" s="10" t="s">
        <v>218</v>
      </c>
    </row>
    <row r="18" spans="2:11" s="10" customFormat="1" ht="12.75"/>
    <row r="19" spans="2:11" s="10" customFormat="1" ht="12.75">
      <c r="C19" s="10" t="s">
        <v>219</v>
      </c>
    </row>
    <row r="20" spans="2:11" s="10" customFormat="1" ht="12.75">
      <c r="C20" s="94" t="s">
        <v>6</v>
      </c>
      <c r="D20" s="10" t="s">
        <v>15</v>
      </c>
      <c r="F20" s="10" t="s">
        <v>3</v>
      </c>
    </row>
    <row r="21" spans="2:11" s="10" customFormat="1" ht="12.75">
      <c r="C21" s="94" t="s">
        <v>6</v>
      </c>
      <c r="D21" s="10" t="s">
        <v>19</v>
      </c>
      <c r="F21" s="10" t="s">
        <v>220</v>
      </c>
    </row>
    <row r="22" spans="2:11" s="10" customFormat="1" ht="12.75">
      <c r="C22" s="94"/>
      <c r="F22" s="10" t="s">
        <v>221</v>
      </c>
    </row>
    <row r="23" spans="2:11" s="10" customFormat="1" ht="12.75">
      <c r="C23" s="94"/>
      <c r="F23" s="10" t="s">
        <v>222</v>
      </c>
    </row>
    <row r="24" spans="2:11" s="10" customFormat="1" ht="12.75">
      <c r="C24" s="94" t="s">
        <v>6</v>
      </c>
      <c r="D24" s="10" t="s">
        <v>22</v>
      </c>
      <c r="F24" s="10" t="s">
        <v>301</v>
      </c>
    </row>
    <row r="25" spans="2:11" s="10" customFormat="1" ht="12.75">
      <c r="F25" s="10" t="s">
        <v>284</v>
      </c>
    </row>
    <row r="26" spans="2:11" s="10" customFormat="1" ht="12.75">
      <c r="F26" s="10" t="s">
        <v>27</v>
      </c>
    </row>
    <row r="27" spans="2:11" s="10" customFormat="1" ht="12.75"/>
    <row r="28" spans="2:11" ht="14.25">
      <c r="B28" s="92" t="s">
        <v>223</v>
      </c>
      <c r="D28" s="92"/>
      <c r="E28" s="92"/>
      <c r="F28" s="92"/>
      <c r="G28" s="92"/>
      <c r="H28" s="92"/>
      <c r="I28" s="92"/>
      <c r="J28" s="92"/>
      <c r="K28" s="92"/>
    </row>
    <row r="29" spans="2:11" s="10" customFormat="1" ht="12.75"/>
    <row r="30" spans="2:11" s="10" customFormat="1" ht="13.5" customHeight="1">
      <c r="C30" s="331" t="s">
        <v>3</v>
      </c>
      <c r="D30" s="331"/>
      <c r="E30" s="331"/>
      <c r="F30" s="331"/>
    </row>
    <row r="31" spans="2:11" s="10" customFormat="1" ht="12.75">
      <c r="C31" s="93"/>
      <c r="D31" s="93"/>
      <c r="E31" s="93"/>
      <c r="F31" s="93"/>
      <c r="G31" s="93"/>
      <c r="H31" s="93"/>
      <c r="I31" s="93"/>
      <c r="J31" s="93"/>
      <c r="K31" s="93"/>
    </row>
    <row r="32" spans="2:11" s="10" customFormat="1" ht="12.75"/>
    <row r="33" spans="2:11" ht="14.25">
      <c r="B33" s="92" t="s">
        <v>224</v>
      </c>
      <c r="D33" s="92"/>
      <c r="E33" s="92"/>
      <c r="F33" s="92"/>
      <c r="G33" s="92"/>
      <c r="H33" s="92"/>
      <c r="I33" s="92"/>
      <c r="J33" s="92"/>
      <c r="K33" s="92"/>
    </row>
    <row r="34" spans="2:11" s="10" customFormat="1" ht="12.75">
      <c r="C34" s="93"/>
      <c r="D34" s="93"/>
      <c r="E34" s="93"/>
      <c r="F34" s="93"/>
      <c r="G34" s="93"/>
      <c r="H34" s="93"/>
      <c r="I34" s="93"/>
      <c r="J34" s="93"/>
      <c r="K34" s="93"/>
    </row>
    <row r="35" spans="2:11" s="10" customFormat="1" ht="12.75">
      <c r="C35" s="331" t="s">
        <v>285</v>
      </c>
      <c r="D35" s="331"/>
      <c r="E35" s="331"/>
      <c r="F35" s="331"/>
      <c r="G35" s="331"/>
      <c r="H35" s="331"/>
      <c r="I35" s="331"/>
      <c r="J35" s="331"/>
      <c r="K35" s="331"/>
    </row>
    <row r="36" spans="2:11" s="10" customFormat="1" ht="12.75">
      <c r="C36" s="12" t="s">
        <v>302</v>
      </c>
    </row>
    <row r="37" spans="2:11" s="10" customFormat="1" ht="12.75"/>
    <row r="38" spans="2:11" ht="24.75" customHeight="1">
      <c r="B38" s="96" t="s">
        <v>226</v>
      </c>
      <c r="D38" s="96"/>
      <c r="E38" s="96"/>
      <c r="F38" s="96"/>
      <c r="G38" s="96"/>
      <c r="H38" s="96"/>
      <c r="I38" s="96"/>
      <c r="J38" s="96"/>
      <c r="K38" s="96"/>
    </row>
    <row r="39" spans="2:11" s="97" customFormat="1" ht="16.5" customHeight="1">
      <c r="C39" s="338" t="s">
        <v>320</v>
      </c>
      <c r="D39" s="338"/>
      <c r="E39" s="338"/>
      <c r="F39" s="338"/>
      <c r="G39" s="338"/>
      <c r="H39" s="338"/>
      <c r="I39" s="338"/>
      <c r="J39" s="338"/>
      <c r="K39" s="338"/>
    </row>
    <row r="40" spans="2:11" s="10" customFormat="1" ht="14.25" customHeight="1">
      <c r="C40" s="99" t="s">
        <v>328</v>
      </c>
      <c r="D40" s="99"/>
      <c r="E40" s="99"/>
      <c r="F40" s="99"/>
      <c r="G40" s="99"/>
      <c r="H40" s="99"/>
      <c r="I40" s="99"/>
      <c r="J40" s="99"/>
      <c r="K40" s="99"/>
    </row>
    <row r="41" spans="2:11" s="10" customFormat="1" ht="15" customHeight="1">
      <c r="C41" s="12" t="s">
        <v>322</v>
      </c>
      <c r="D41" s="12"/>
      <c r="E41" s="12"/>
      <c r="F41" s="12"/>
    </row>
    <row r="42" spans="2:11" s="10" customFormat="1" ht="12.75">
      <c r="C42" s="136" t="s">
        <v>85</v>
      </c>
      <c r="D42" s="12" t="s">
        <v>323</v>
      </c>
      <c r="E42" s="12"/>
      <c r="F42" s="12"/>
    </row>
    <row r="43" spans="2:11" s="10" customFormat="1" ht="12.75">
      <c r="C43" s="136" t="s">
        <v>89</v>
      </c>
      <c r="D43" s="12" t="s">
        <v>324</v>
      </c>
      <c r="E43" s="12"/>
      <c r="F43" s="12"/>
    </row>
    <row r="44" spans="2:11" s="10" customFormat="1" ht="12.75">
      <c r="C44" s="136" t="s">
        <v>98</v>
      </c>
      <c r="D44" s="12" t="s">
        <v>325</v>
      </c>
      <c r="E44" s="12"/>
      <c r="F44" s="12"/>
    </row>
    <row r="45" spans="2:11" s="10" customFormat="1" ht="12.75">
      <c r="C45" s="136" t="s">
        <v>101</v>
      </c>
      <c r="D45" s="12" t="s">
        <v>230</v>
      </c>
      <c r="E45" s="12"/>
      <c r="F45" s="12"/>
    </row>
    <row r="46" spans="2:11" s="10" customFormat="1" ht="12.75"/>
    <row r="47" spans="2:11" ht="14.25">
      <c r="B47" s="92" t="s">
        <v>236</v>
      </c>
      <c r="D47" s="92"/>
      <c r="E47" s="92"/>
      <c r="F47" s="92"/>
      <c r="G47" s="92"/>
      <c r="H47" s="92"/>
      <c r="I47" s="92"/>
      <c r="J47" s="92"/>
      <c r="K47" s="92"/>
    </row>
    <row r="48" spans="2:11" s="10" customFormat="1" ht="12.75"/>
    <row r="49" spans="2:12" s="10" customFormat="1" ht="12.75" customHeight="1">
      <c r="C49" s="135" t="s">
        <v>3</v>
      </c>
      <c r="D49" s="135"/>
      <c r="E49" s="135"/>
      <c r="F49" s="135"/>
      <c r="G49" s="135"/>
      <c r="H49" s="135"/>
      <c r="I49" s="135"/>
      <c r="J49" s="135"/>
      <c r="K49" s="135"/>
      <c r="L49" s="12"/>
    </row>
    <row r="50" spans="2:12" s="10" customFormat="1" ht="12.75" customHeight="1">
      <c r="C50" s="135"/>
      <c r="D50" s="135"/>
      <c r="E50" s="135"/>
      <c r="F50" s="135"/>
      <c r="G50" s="135"/>
      <c r="H50" s="135"/>
      <c r="I50" s="135"/>
      <c r="J50" s="135"/>
      <c r="K50" s="135"/>
      <c r="L50" s="12"/>
    </row>
    <row r="51" spans="2:12" s="10" customFormat="1" ht="12.75"/>
    <row r="52" spans="2:12" s="10" customFormat="1" ht="12.75"/>
    <row r="53" spans="2:12" ht="14.25" customHeight="1">
      <c r="B53" s="103" t="s">
        <v>310</v>
      </c>
      <c r="D53" s="103"/>
      <c r="E53" s="103"/>
      <c r="F53" s="103"/>
      <c r="G53" s="103"/>
      <c r="H53" s="103"/>
      <c r="I53" s="103"/>
      <c r="J53" s="103"/>
      <c r="K53" s="103"/>
    </row>
    <row r="54" spans="2:12" s="10" customFormat="1" ht="12.75">
      <c r="C54" s="331"/>
      <c r="D54" s="331"/>
      <c r="E54" s="331"/>
      <c r="F54" s="331"/>
      <c r="G54" s="331"/>
      <c r="H54" s="331"/>
      <c r="I54" s="331"/>
      <c r="J54" s="331"/>
      <c r="K54" s="331"/>
    </row>
    <row r="55" spans="2:12" s="10" customFormat="1" ht="12.75" customHeight="1">
      <c r="C55" s="135" t="s">
        <v>3</v>
      </c>
      <c r="D55" s="135"/>
      <c r="E55" s="135"/>
      <c r="F55" s="135"/>
      <c r="G55" s="135"/>
      <c r="H55" s="135"/>
      <c r="I55" s="135"/>
      <c r="J55" s="135"/>
      <c r="K55" s="135"/>
      <c r="L55" s="12"/>
    </row>
    <row r="56" spans="2:12" s="10" customFormat="1" ht="12.75" customHeight="1">
      <c r="C56" s="135"/>
      <c r="D56" s="135"/>
      <c r="E56" s="135"/>
      <c r="F56" s="135"/>
      <c r="G56" s="135"/>
      <c r="H56" s="135"/>
      <c r="I56" s="135"/>
      <c r="J56" s="135"/>
      <c r="K56" s="135"/>
      <c r="L56" s="12"/>
    </row>
    <row r="57" spans="2:12" s="10" customFormat="1" ht="12.75" customHeight="1">
      <c r="C57" s="135"/>
      <c r="D57" s="135"/>
      <c r="E57" s="135"/>
      <c r="F57" s="135"/>
      <c r="G57" s="135"/>
      <c r="H57" s="135"/>
      <c r="I57" s="135"/>
      <c r="J57" s="135"/>
      <c r="K57" s="135"/>
      <c r="L57" s="12"/>
    </row>
    <row r="58" spans="2:12" s="10" customFormat="1" ht="12.75" customHeight="1"/>
    <row r="59" spans="2:12" ht="14.25">
      <c r="B59" s="92" t="s">
        <v>243</v>
      </c>
      <c r="D59" s="92"/>
      <c r="E59" s="92"/>
      <c r="F59" s="92"/>
      <c r="G59" s="92"/>
      <c r="H59" s="92"/>
      <c r="I59" s="92"/>
      <c r="J59" s="92"/>
      <c r="K59" s="92"/>
    </row>
    <row r="60" spans="2:12" s="10" customFormat="1" ht="14.25" customHeight="1"/>
    <row r="61" spans="2:12" s="10" customFormat="1" ht="12.75">
      <c r="C61" s="10" t="s">
        <v>244</v>
      </c>
    </row>
    <row r="62" spans="2:12" s="10" customFormat="1" ht="13.5" customHeight="1">
      <c r="D62" s="10" t="s">
        <v>162</v>
      </c>
      <c r="G62" s="319">
        <v>0</v>
      </c>
      <c r="H62" s="319"/>
      <c r="I62" s="10" t="s">
        <v>163</v>
      </c>
    </row>
    <row r="63" spans="2:12" s="10" customFormat="1" ht="14.25" customHeight="1" thickBot="1">
      <c r="D63" s="10" t="s">
        <v>164</v>
      </c>
      <c r="G63" s="320">
        <v>0</v>
      </c>
      <c r="H63" s="320"/>
      <c r="I63" s="10" t="s">
        <v>163</v>
      </c>
    </row>
    <row r="64" spans="2:12" s="10" customFormat="1" ht="13.5" customHeight="1">
      <c r="D64" s="106"/>
      <c r="E64" s="106" t="s">
        <v>165</v>
      </c>
      <c r="F64" s="106"/>
      <c r="G64" s="321">
        <f>SUM(G62:H63)</f>
        <v>0</v>
      </c>
      <c r="H64" s="321"/>
      <c r="I64" s="10" t="s">
        <v>163</v>
      </c>
    </row>
    <row r="65" spans="2:13" s="10" customFormat="1" ht="12.75" customHeight="1"/>
    <row r="66" spans="2:13" s="10" customFormat="1" ht="12.75">
      <c r="C66" s="10" t="s">
        <v>245</v>
      </c>
      <c r="L66" s="345" t="s">
        <v>3</v>
      </c>
      <c r="M66" s="345"/>
    </row>
    <row r="67" spans="2:13" s="10" customFormat="1" ht="12.75">
      <c r="D67" s="10" t="s">
        <v>167</v>
      </c>
      <c r="G67" s="94"/>
      <c r="H67" s="94"/>
      <c r="I67" s="319">
        <v>0</v>
      </c>
      <c r="J67" s="319"/>
      <c r="K67" s="10" t="s">
        <v>163</v>
      </c>
    </row>
    <row r="68" spans="2:13" s="10" customFormat="1" thickBot="1">
      <c r="D68" s="322" t="s">
        <v>246</v>
      </c>
      <c r="E68" s="322"/>
      <c r="F68" s="322"/>
      <c r="G68" s="322"/>
      <c r="H68" s="322"/>
      <c r="I68" s="320">
        <v>0</v>
      </c>
      <c r="J68" s="320"/>
      <c r="K68" s="10" t="s">
        <v>163</v>
      </c>
    </row>
    <row r="69" spans="2:13" s="10" customFormat="1" ht="12.75">
      <c r="D69" s="106"/>
      <c r="E69" s="106" t="s">
        <v>165</v>
      </c>
      <c r="F69" s="106"/>
      <c r="G69" s="106"/>
      <c r="H69" s="107"/>
      <c r="I69" s="321">
        <f>SUM(I67:J68)</f>
        <v>0</v>
      </c>
      <c r="J69" s="321"/>
      <c r="K69" s="10" t="s">
        <v>163</v>
      </c>
    </row>
    <row r="70" spans="2:13" s="10" customFormat="1" ht="6" customHeight="1"/>
    <row r="71" spans="2:13" s="10" customFormat="1" ht="12.75"/>
    <row r="72" spans="2:13" s="10" customFormat="1" ht="12.75"/>
    <row r="73" spans="2:13" s="10" customFormat="1" ht="12.75"/>
    <row r="74" spans="2:13" ht="14.25">
      <c r="B74" s="92" t="s">
        <v>247</v>
      </c>
      <c r="D74" s="92"/>
      <c r="E74" s="92"/>
      <c r="F74" s="92"/>
      <c r="G74" s="92"/>
      <c r="H74" s="92"/>
      <c r="I74" s="92"/>
      <c r="J74" s="92"/>
      <c r="K74" s="92"/>
    </row>
    <row r="75" spans="2:13">
      <c r="C75" s="108" t="s">
        <v>248</v>
      </c>
    </row>
    <row r="76" spans="2:13" s="10" customFormat="1" ht="7.5" customHeight="1"/>
    <row r="77" spans="2:13" s="10" customFormat="1" ht="12.75">
      <c r="C77" s="10" t="s">
        <v>249</v>
      </c>
    </row>
    <row r="78" spans="2:13" s="10" customFormat="1" ht="12.75">
      <c r="J78" s="94" t="s">
        <v>170</v>
      </c>
    </row>
    <row r="79" spans="2:13" s="10" customFormat="1" ht="12.75">
      <c r="C79" s="323"/>
      <c r="D79" s="323"/>
      <c r="E79" s="323" t="s">
        <v>171</v>
      </c>
      <c r="F79" s="323"/>
      <c r="G79" s="323" t="s">
        <v>172</v>
      </c>
      <c r="H79" s="323"/>
      <c r="I79" s="323" t="s">
        <v>155</v>
      </c>
      <c r="J79" s="323"/>
    </row>
    <row r="80" spans="2:13" s="10" customFormat="1">
      <c r="C80" s="111" t="s">
        <v>252</v>
      </c>
      <c r="D80" s="112"/>
      <c r="E80" s="341">
        <v>110000</v>
      </c>
      <c r="F80" s="342"/>
      <c r="G80" s="341">
        <v>109999</v>
      </c>
      <c r="H80" s="342"/>
      <c r="I80" s="324">
        <f>E80-G80</f>
        <v>1</v>
      </c>
      <c r="J80" s="324"/>
      <c r="K80" s="142"/>
      <c r="L80" s="143"/>
    </row>
    <row r="81" spans="2:13" s="10" customFormat="1">
      <c r="C81" s="329" t="s">
        <v>178</v>
      </c>
      <c r="D81" s="330"/>
      <c r="E81" s="324">
        <v>3470824</v>
      </c>
      <c r="F81" s="324"/>
      <c r="G81" s="324">
        <v>2696872</v>
      </c>
      <c r="H81" s="324"/>
      <c r="I81" s="324">
        <f>E81-G81</f>
        <v>773952</v>
      </c>
      <c r="J81" s="324"/>
      <c r="K81" s="142"/>
      <c r="L81" s="143"/>
    </row>
    <row r="82" spans="2:13" s="10" customFormat="1">
      <c r="C82" s="316"/>
      <c r="D82" s="316"/>
      <c r="E82" s="324"/>
      <c r="F82" s="324"/>
      <c r="G82" s="324"/>
      <c r="H82" s="324"/>
      <c r="I82" s="324"/>
      <c r="J82" s="324"/>
      <c r="K82" s="142"/>
      <c r="L82" s="143"/>
    </row>
    <row r="83" spans="2:13" s="10" customFormat="1" ht="12.75">
      <c r="C83" s="386"/>
      <c r="D83" s="387"/>
      <c r="E83" s="324"/>
      <c r="F83" s="324"/>
      <c r="G83" s="324"/>
      <c r="H83" s="324"/>
      <c r="I83" s="324"/>
      <c r="J83" s="324"/>
    </row>
    <row r="84" spans="2:13" s="10" customFormat="1" ht="12.75">
      <c r="C84" s="323" t="s">
        <v>158</v>
      </c>
      <c r="D84" s="323"/>
      <c r="E84" s="317">
        <f>SUM(E80:F83)</f>
        <v>3580824</v>
      </c>
      <c r="F84" s="317"/>
      <c r="G84" s="317">
        <f>SUM(G80:H83)</f>
        <v>2806871</v>
      </c>
      <c r="H84" s="317"/>
      <c r="I84" s="317">
        <f>SUM(I80:J83)</f>
        <v>773953</v>
      </c>
      <c r="J84" s="317"/>
    </row>
    <row r="85" spans="2:13" s="10" customFormat="1" ht="13.5" customHeight="1"/>
    <row r="86" spans="2:13" s="10" customFormat="1" ht="13.5" customHeight="1"/>
    <row r="87" spans="2:13" ht="17.25" customHeight="1">
      <c r="B87" s="92" t="s">
        <v>253</v>
      </c>
      <c r="D87" s="92"/>
      <c r="E87" s="92"/>
      <c r="F87" s="92"/>
      <c r="G87" s="92"/>
      <c r="H87" s="92"/>
      <c r="I87" s="92"/>
      <c r="J87" s="92"/>
      <c r="K87" s="92"/>
    </row>
    <row r="88" spans="2:13">
      <c r="C88" s="108" t="s">
        <v>248</v>
      </c>
    </row>
    <row r="89" spans="2:13" s="10" customFormat="1" ht="6.75" customHeight="1"/>
    <row r="90" spans="2:13" s="10" customFormat="1" ht="12.75">
      <c r="C90" s="10" t="s">
        <v>254</v>
      </c>
    </row>
    <row r="91" spans="2:13" s="10" customFormat="1" ht="12.75">
      <c r="K91" s="94" t="s">
        <v>170</v>
      </c>
    </row>
    <row r="92" spans="2:13" s="10" customFormat="1" ht="12.75">
      <c r="C92" s="326"/>
      <c r="D92" s="327"/>
      <c r="E92" s="326" t="s">
        <v>255</v>
      </c>
      <c r="F92" s="327"/>
      <c r="G92" s="326" t="s">
        <v>256</v>
      </c>
      <c r="H92" s="328"/>
      <c r="I92" s="327"/>
      <c r="J92" s="326" t="s">
        <v>257</v>
      </c>
      <c r="K92" s="327"/>
    </row>
    <row r="93" spans="2:13" s="10" customFormat="1" ht="12.75">
      <c r="C93" s="329"/>
      <c r="D93" s="330"/>
      <c r="E93" s="326"/>
      <c r="F93" s="327"/>
      <c r="G93" s="326"/>
      <c r="H93" s="328"/>
      <c r="I93" s="327"/>
      <c r="J93" s="326"/>
      <c r="K93" s="327"/>
      <c r="L93" s="331" t="s">
        <v>258</v>
      </c>
      <c r="M93" s="331"/>
    </row>
    <row r="94" spans="2:13" s="10" customFormat="1" ht="12.75">
      <c r="C94" s="329"/>
      <c r="D94" s="330"/>
      <c r="E94" s="326"/>
      <c r="F94" s="327"/>
      <c r="G94" s="326"/>
      <c r="H94" s="328"/>
      <c r="I94" s="327"/>
      <c r="J94" s="326"/>
      <c r="K94" s="327"/>
    </row>
    <row r="95" spans="2:13" s="10" customFormat="1" ht="12.75">
      <c r="C95" s="329"/>
      <c r="D95" s="330"/>
      <c r="E95" s="326"/>
      <c r="F95" s="327"/>
      <c r="G95" s="326"/>
      <c r="H95" s="328"/>
      <c r="I95" s="327"/>
      <c r="J95" s="326"/>
      <c r="K95" s="327"/>
    </row>
    <row r="96" spans="2:13" s="10" customFormat="1" ht="12.75">
      <c r="C96" s="326" t="s">
        <v>259</v>
      </c>
      <c r="D96" s="327"/>
      <c r="E96" s="326"/>
      <c r="F96" s="327"/>
      <c r="G96" s="326"/>
      <c r="H96" s="328"/>
      <c r="I96" s="327"/>
      <c r="J96" s="326"/>
      <c r="K96" s="327"/>
    </row>
    <row r="97" spans="2:13" s="10" customFormat="1" ht="12.75">
      <c r="C97" s="113"/>
      <c r="D97" s="113"/>
      <c r="E97" s="113"/>
      <c r="F97" s="113"/>
      <c r="G97" s="113"/>
      <c r="H97" s="113"/>
      <c r="I97" s="113"/>
      <c r="J97" s="113"/>
      <c r="K97" s="113"/>
    </row>
    <row r="98" spans="2:13" s="10" customFormat="1" ht="12.75">
      <c r="C98" s="113"/>
      <c r="D98" s="113"/>
      <c r="E98" s="113"/>
      <c r="F98" s="113"/>
      <c r="G98" s="113"/>
      <c r="H98" s="113"/>
      <c r="I98" s="113"/>
      <c r="J98" s="113"/>
      <c r="K98" s="113"/>
    </row>
    <row r="99" spans="2:13" ht="14.25">
      <c r="B99" s="92" t="s">
        <v>260</v>
      </c>
      <c r="D99" s="92"/>
      <c r="E99" s="92"/>
      <c r="F99" s="92"/>
      <c r="G99" s="92"/>
      <c r="H99" s="92"/>
      <c r="I99" s="92"/>
      <c r="J99" s="92"/>
      <c r="K99" s="92"/>
    </row>
    <row r="100" spans="2:13" s="10" customFormat="1" ht="7.5" customHeight="1"/>
    <row r="101" spans="2:13" s="10" customFormat="1" ht="12.75">
      <c r="C101" s="10" t="s">
        <v>261</v>
      </c>
    </row>
    <row r="102" spans="2:13" s="10" customFormat="1" ht="12.75">
      <c r="J102" s="94" t="s">
        <v>170</v>
      </c>
    </row>
    <row r="103" spans="2:13" s="10" customFormat="1" ht="12.75">
      <c r="C103" s="326" t="s">
        <v>262</v>
      </c>
      <c r="D103" s="327"/>
      <c r="E103" s="326" t="s">
        <v>263</v>
      </c>
      <c r="F103" s="327"/>
      <c r="G103" s="326" t="s">
        <v>264</v>
      </c>
      <c r="H103" s="327"/>
      <c r="I103" s="326" t="s">
        <v>265</v>
      </c>
      <c r="J103" s="327"/>
    </row>
    <row r="104" spans="2:13" s="10" customFormat="1" ht="12.75">
      <c r="C104" s="329"/>
      <c r="D104" s="330"/>
      <c r="E104" s="326"/>
      <c r="F104" s="327"/>
      <c r="G104" s="326"/>
      <c r="H104" s="327"/>
      <c r="I104" s="326"/>
      <c r="J104" s="327"/>
      <c r="L104" s="332" t="s">
        <v>3</v>
      </c>
      <c r="M104" s="332"/>
    </row>
    <row r="105" spans="2:13" s="10" customFormat="1" ht="12.75">
      <c r="C105" s="329"/>
      <c r="D105" s="330"/>
      <c r="E105" s="326"/>
      <c r="F105" s="327"/>
      <c r="G105" s="326"/>
      <c r="H105" s="327"/>
      <c r="I105" s="326"/>
      <c r="J105" s="327"/>
    </row>
    <row r="106" spans="2:13" s="10" customFormat="1" ht="12.75">
      <c r="C106" s="333"/>
      <c r="D106" s="334"/>
      <c r="E106" s="335"/>
      <c r="F106" s="336"/>
      <c r="G106" s="335"/>
      <c r="H106" s="336"/>
      <c r="I106" s="335"/>
      <c r="J106" s="336"/>
    </row>
    <row r="107" spans="2:13" s="10" customFormat="1" ht="13.5" customHeight="1">
      <c r="C107" s="326" t="s">
        <v>259</v>
      </c>
      <c r="D107" s="327"/>
      <c r="E107" s="326"/>
      <c r="F107" s="327"/>
      <c r="G107" s="326"/>
      <c r="H107" s="327"/>
      <c r="I107" s="326"/>
      <c r="J107" s="327"/>
    </row>
    <row r="108" spans="2:13" s="10" customFormat="1" ht="13.5" customHeight="1"/>
    <row r="109" spans="2:13" ht="14.25">
      <c r="B109" s="92" t="s">
        <v>329</v>
      </c>
      <c r="C109" s="92"/>
      <c r="D109" s="92"/>
      <c r="E109" s="92"/>
      <c r="F109" s="92"/>
      <c r="G109" s="92"/>
      <c r="H109" s="92"/>
      <c r="I109" s="92"/>
      <c r="J109" s="92"/>
    </row>
    <row r="110" spans="2:13" s="10" customFormat="1" ht="7.5" customHeight="1"/>
    <row r="111" spans="2:13" s="10" customFormat="1" ht="12.75">
      <c r="C111" s="10" t="s">
        <v>330</v>
      </c>
    </row>
    <row r="112" spans="2:13" s="10" customFormat="1" ht="12.75">
      <c r="D112" s="10" t="s">
        <v>191</v>
      </c>
      <c r="F112" s="53">
        <v>220440</v>
      </c>
      <c r="G112" s="10" t="s">
        <v>163</v>
      </c>
    </row>
    <row r="113" spans="2:11" s="10" customFormat="1" thickBot="1">
      <c r="D113" s="144" t="s">
        <v>192</v>
      </c>
      <c r="E113" s="144"/>
      <c r="F113" s="145">
        <v>257180</v>
      </c>
      <c r="G113" s="10" t="s">
        <v>163</v>
      </c>
    </row>
    <row r="114" spans="2:11" s="10" customFormat="1" ht="12.75">
      <c r="D114" s="10" t="s">
        <v>158</v>
      </c>
      <c r="F114" s="53">
        <f>SUM(F112:F113)</f>
        <v>477620</v>
      </c>
      <c r="G114" s="10" t="s">
        <v>163</v>
      </c>
    </row>
    <row r="115" spans="2:11" s="10" customFormat="1" ht="12.75"/>
    <row r="116" spans="2:11" ht="14.25">
      <c r="B116" s="92" t="s">
        <v>331</v>
      </c>
      <c r="C116" s="92"/>
      <c r="D116" s="92"/>
      <c r="E116" s="92"/>
      <c r="F116" s="92"/>
      <c r="G116" s="92"/>
      <c r="H116" s="92"/>
      <c r="I116" s="92"/>
      <c r="J116" s="92"/>
    </row>
    <row r="117" spans="2:11" s="10" customFormat="1" ht="7.5" customHeight="1"/>
    <row r="118" spans="2:11" s="10" customFormat="1" ht="12.75">
      <c r="C118" s="10" t="s">
        <v>267</v>
      </c>
    </row>
    <row r="119" spans="2:11" s="10" customFormat="1" ht="12.75"/>
    <row r="120" spans="2:11" ht="14.25">
      <c r="B120" s="92" t="s">
        <v>332</v>
      </c>
      <c r="D120" s="92"/>
      <c r="E120" s="92"/>
      <c r="F120" s="92"/>
      <c r="G120" s="92"/>
      <c r="H120" s="92"/>
      <c r="I120" s="92"/>
      <c r="J120" s="92"/>
      <c r="K120" s="92"/>
    </row>
    <row r="121" spans="2:11" ht="14.25">
      <c r="B121" s="92" t="s">
        <v>196</v>
      </c>
      <c r="D121" s="92"/>
      <c r="E121" s="92"/>
      <c r="F121" s="92"/>
      <c r="G121" s="92"/>
      <c r="H121" s="92"/>
      <c r="I121" s="92"/>
      <c r="J121" s="92"/>
      <c r="K121" s="92"/>
    </row>
    <row r="122" spans="2:11" s="10" customFormat="1" ht="6" customHeight="1"/>
    <row r="123" spans="2:11" s="10" customFormat="1" ht="12.75">
      <c r="C123" s="93" t="s">
        <v>333</v>
      </c>
    </row>
    <row r="124" spans="2:11" s="10" customFormat="1" ht="12.75">
      <c r="G124" s="53"/>
    </row>
    <row r="125" spans="2:11" s="10" customFormat="1" ht="12.75"/>
    <row r="126" spans="2:11" s="10" customFormat="1" ht="12.75"/>
  </sheetData>
  <mergeCells count="79">
    <mergeCell ref="C54:K54"/>
    <mergeCell ref="C2:L2"/>
    <mergeCell ref="C6:K6"/>
    <mergeCell ref="C30:F30"/>
    <mergeCell ref="C35:K35"/>
    <mergeCell ref="C39:K39"/>
    <mergeCell ref="G62:H62"/>
    <mergeCell ref="G63:H63"/>
    <mergeCell ref="G64:H64"/>
    <mergeCell ref="I69:J69"/>
    <mergeCell ref="L66:M66"/>
    <mergeCell ref="I67:J67"/>
    <mergeCell ref="D68:H68"/>
    <mergeCell ref="I68:J68"/>
    <mergeCell ref="C79:D79"/>
    <mergeCell ref="E79:F79"/>
    <mergeCell ref="G79:H79"/>
    <mergeCell ref="I79:J79"/>
    <mergeCell ref="C81:D81"/>
    <mergeCell ref="E81:F81"/>
    <mergeCell ref="G81:H81"/>
    <mergeCell ref="I81:J81"/>
    <mergeCell ref="E80:F80"/>
    <mergeCell ref="G80:H80"/>
    <mergeCell ref="I80:J80"/>
    <mergeCell ref="C82:D82"/>
    <mergeCell ref="E82:F82"/>
    <mergeCell ref="G82:H82"/>
    <mergeCell ref="I82:J82"/>
    <mergeCell ref="C83:D83"/>
    <mergeCell ref="E83:F83"/>
    <mergeCell ref="G83:H83"/>
    <mergeCell ref="I83:J83"/>
    <mergeCell ref="C84:D84"/>
    <mergeCell ref="E84:F84"/>
    <mergeCell ref="G84:H84"/>
    <mergeCell ref="I84:J84"/>
    <mergeCell ref="C95:D95"/>
    <mergeCell ref="E95:F95"/>
    <mergeCell ref="G95:I95"/>
    <mergeCell ref="J95:K95"/>
    <mergeCell ref="C92:D92"/>
    <mergeCell ref="E92:F92"/>
    <mergeCell ref="G92:I92"/>
    <mergeCell ref="J92:K92"/>
    <mergeCell ref="C93:D93"/>
    <mergeCell ref="E93:F93"/>
    <mergeCell ref="G93:I93"/>
    <mergeCell ref="J93:K93"/>
    <mergeCell ref="I104:J104"/>
    <mergeCell ref="L93:M93"/>
    <mergeCell ref="C94:D94"/>
    <mergeCell ref="E94:F94"/>
    <mergeCell ref="G94:I94"/>
    <mergeCell ref="J94:K94"/>
    <mergeCell ref="C96:D96"/>
    <mergeCell ref="E96:F96"/>
    <mergeCell ref="G96:I96"/>
    <mergeCell ref="J96:K96"/>
    <mergeCell ref="C103:D103"/>
    <mergeCell ref="E103:F103"/>
    <mergeCell ref="G103:H103"/>
    <mergeCell ref="I103:J103"/>
    <mergeCell ref="C107:D107"/>
    <mergeCell ref="E107:F107"/>
    <mergeCell ref="G107:H107"/>
    <mergeCell ref="I107:J107"/>
    <mergeCell ref="L104:M104"/>
    <mergeCell ref="C106:D106"/>
    <mergeCell ref="E106:F106"/>
    <mergeCell ref="G106:H106"/>
    <mergeCell ref="I106:J106"/>
    <mergeCell ref="C105:D105"/>
    <mergeCell ref="E105:F105"/>
    <mergeCell ref="G105:H105"/>
    <mergeCell ref="I105:J105"/>
    <mergeCell ref="C104:D104"/>
    <mergeCell ref="E104:F104"/>
    <mergeCell ref="G104:H104"/>
  </mergeCells>
  <phoneticPr fontId="4"/>
  <printOptions horizontalCentered="1" verticalCentered="1"/>
  <pageMargins left="0.25" right="0.25" top="0.75" bottom="0.75" header="0.3" footer="0.3"/>
  <pageSetup paperSize="9" scale="95" firstPageNumber="31" orientation="portrait" useFirstPageNumber="1" verticalDpi="300" r:id="rId1"/>
  <rowBreaks count="1" manualBreakCount="1">
    <brk id="58" max="12" man="1"/>
  </rowBreaks>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E4DC2-02D9-4018-82BF-E9A72B4E7E66}">
  <dimension ref="A1:U138"/>
  <sheetViews>
    <sheetView view="pageBreakPreview" topLeftCell="A106" zoomScaleNormal="100" zoomScaleSheetLayoutView="100" workbookViewId="0">
      <selection activeCell="H124" sqref="H124:I132"/>
    </sheetView>
  </sheetViews>
  <sheetFormatPr defaultRowHeight="13.5"/>
  <cols>
    <col min="1" max="1" width="3.5" customWidth="1"/>
    <col min="2" max="2" width="5" customWidth="1"/>
    <col min="3" max="3" width="6.875" customWidth="1"/>
    <col min="4" max="4" width="9.25" customWidth="1"/>
    <col min="5" max="12" width="8.5" customWidth="1"/>
    <col min="13" max="13" width="5.25" customWidth="1"/>
    <col min="14" max="14" width="11.25" bestFit="1" customWidth="1"/>
    <col min="15" max="15" width="17.625" customWidth="1"/>
    <col min="257" max="257" width="3.5" customWidth="1"/>
    <col min="258" max="258" width="5" customWidth="1"/>
    <col min="259" max="259" width="6.875" customWidth="1"/>
    <col min="260" max="260" width="9.25" customWidth="1"/>
    <col min="261" max="268" width="8.5" customWidth="1"/>
    <col min="269" max="269" width="5.25" customWidth="1"/>
    <col min="270" max="270" width="11.25" bestFit="1" customWidth="1"/>
    <col min="271" max="271" width="17.625" customWidth="1"/>
    <col min="513" max="513" width="3.5" customWidth="1"/>
    <col min="514" max="514" width="5" customWidth="1"/>
    <col min="515" max="515" width="6.875" customWidth="1"/>
    <col min="516" max="516" width="9.25" customWidth="1"/>
    <col min="517" max="524" width="8.5" customWidth="1"/>
    <col min="525" max="525" width="5.25" customWidth="1"/>
    <col min="526" max="526" width="11.25" bestFit="1" customWidth="1"/>
    <col min="527" max="527" width="17.625" customWidth="1"/>
    <col min="769" max="769" width="3.5" customWidth="1"/>
    <col min="770" max="770" width="5" customWidth="1"/>
    <col min="771" max="771" width="6.875" customWidth="1"/>
    <col min="772" max="772" width="9.25" customWidth="1"/>
    <col min="773" max="780" width="8.5" customWidth="1"/>
    <col min="781" max="781" width="5.25" customWidth="1"/>
    <col min="782" max="782" width="11.25" bestFit="1" customWidth="1"/>
    <col min="783" max="783" width="17.625" customWidth="1"/>
    <col min="1025" max="1025" width="3.5" customWidth="1"/>
    <col min="1026" max="1026" width="5" customWidth="1"/>
    <col min="1027" max="1027" width="6.875" customWidth="1"/>
    <col min="1028" max="1028" width="9.25" customWidth="1"/>
    <col min="1029" max="1036" width="8.5" customWidth="1"/>
    <col min="1037" max="1037" width="5.25" customWidth="1"/>
    <col min="1038" max="1038" width="11.25" bestFit="1" customWidth="1"/>
    <col min="1039" max="1039" width="17.625" customWidth="1"/>
    <col min="1281" max="1281" width="3.5" customWidth="1"/>
    <col min="1282" max="1282" width="5" customWidth="1"/>
    <col min="1283" max="1283" width="6.875" customWidth="1"/>
    <col min="1284" max="1284" width="9.25" customWidth="1"/>
    <col min="1285" max="1292" width="8.5" customWidth="1"/>
    <col min="1293" max="1293" width="5.25" customWidth="1"/>
    <col min="1294" max="1294" width="11.25" bestFit="1" customWidth="1"/>
    <col min="1295" max="1295" width="17.625" customWidth="1"/>
    <col min="1537" max="1537" width="3.5" customWidth="1"/>
    <col min="1538" max="1538" width="5" customWidth="1"/>
    <col min="1539" max="1539" width="6.875" customWidth="1"/>
    <col min="1540" max="1540" width="9.25" customWidth="1"/>
    <col min="1541" max="1548" width="8.5" customWidth="1"/>
    <col min="1549" max="1549" width="5.25" customWidth="1"/>
    <col min="1550" max="1550" width="11.25" bestFit="1" customWidth="1"/>
    <col min="1551" max="1551" width="17.625" customWidth="1"/>
    <col min="1793" max="1793" width="3.5" customWidth="1"/>
    <col min="1794" max="1794" width="5" customWidth="1"/>
    <col min="1795" max="1795" width="6.875" customWidth="1"/>
    <col min="1796" max="1796" width="9.25" customWidth="1"/>
    <col min="1797" max="1804" width="8.5" customWidth="1"/>
    <col min="1805" max="1805" width="5.25" customWidth="1"/>
    <col min="1806" max="1806" width="11.25" bestFit="1" customWidth="1"/>
    <col min="1807" max="1807" width="17.625" customWidth="1"/>
    <col min="2049" max="2049" width="3.5" customWidth="1"/>
    <col min="2050" max="2050" width="5" customWidth="1"/>
    <col min="2051" max="2051" width="6.875" customWidth="1"/>
    <col min="2052" max="2052" width="9.25" customWidth="1"/>
    <col min="2053" max="2060" width="8.5" customWidth="1"/>
    <col min="2061" max="2061" width="5.25" customWidth="1"/>
    <col min="2062" max="2062" width="11.25" bestFit="1" customWidth="1"/>
    <col min="2063" max="2063" width="17.625" customWidth="1"/>
    <col min="2305" max="2305" width="3.5" customWidth="1"/>
    <col min="2306" max="2306" width="5" customWidth="1"/>
    <col min="2307" max="2307" width="6.875" customWidth="1"/>
    <col min="2308" max="2308" width="9.25" customWidth="1"/>
    <col min="2309" max="2316" width="8.5" customWidth="1"/>
    <col min="2317" max="2317" width="5.25" customWidth="1"/>
    <col min="2318" max="2318" width="11.25" bestFit="1" customWidth="1"/>
    <col min="2319" max="2319" width="17.625" customWidth="1"/>
    <col min="2561" max="2561" width="3.5" customWidth="1"/>
    <col min="2562" max="2562" width="5" customWidth="1"/>
    <col min="2563" max="2563" width="6.875" customWidth="1"/>
    <col min="2564" max="2564" width="9.25" customWidth="1"/>
    <col min="2565" max="2572" width="8.5" customWidth="1"/>
    <col min="2573" max="2573" width="5.25" customWidth="1"/>
    <col min="2574" max="2574" width="11.25" bestFit="1" customWidth="1"/>
    <col min="2575" max="2575" width="17.625" customWidth="1"/>
    <col min="2817" max="2817" width="3.5" customWidth="1"/>
    <col min="2818" max="2818" width="5" customWidth="1"/>
    <col min="2819" max="2819" width="6.875" customWidth="1"/>
    <col min="2820" max="2820" width="9.25" customWidth="1"/>
    <col min="2821" max="2828" width="8.5" customWidth="1"/>
    <col min="2829" max="2829" width="5.25" customWidth="1"/>
    <col min="2830" max="2830" width="11.25" bestFit="1" customWidth="1"/>
    <col min="2831" max="2831" width="17.625" customWidth="1"/>
    <col min="3073" max="3073" width="3.5" customWidth="1"/>
    <col min="3074" max="3074" width="5" customWidth="1"/>
    <col min="3075" max="3075" width="6.875" customWidth="1"/>
    <col min="3076" max="3076" width="9.25" customWidth="1"/>
    <col min="3077" max="3084" width="8.5" customWidth="1"/>
    <col min="3085" max="3085" width="5.25" customWidth="1"/>
    <col min="3086" max="3086" width="11.25" bestFit="1" customWidth="1"/>
    <col min="3087" max="3087" width="17.625" customWidth="1"/>
    <col min="3329" max="3329" width="3.5" customWidth="1"/>
    <col min="3330" max="3330" width="5" customWidth="1"/>
    <col min="3331" max="3331" width="6.875" customWidth="1"/>
    <col min="3332" max="3332" width="9.25" customWidth="1"/>
    <col min="3333" max="3340" width="8.5" customWidth="1"/>
    <col min="3341" max="3341" width="5.25" customWidth="1"/>
    <col min="3342" max="3342" width="11.25" bestFit="1" customWidth="1"/>
    <col min="3343" max="3343" width="17.625" customWidth="1"/>
    <col min="3585" max="3585" width="3.5" customWidth="1"/>
    <col min="3586" max="3586" width="5" customWidth="1"/>
    <col min="3587" max="3587" width="6.875" customWidth="1"/>
    <col min="3588" max="3588" width="9.25" customWidth="1"/>
    <col min="3589" max="3596" width="8.5" customWidth="1"/>
    <col min="3597" max="3597" width="5.25" customWidth="1"/>
    <col min="3598" max="3598" width="11.25" bestFit="1" customWidth="1"/>
    <col min="3599" max="3599" width="17.625" customWidth="1"/>
    <col min="3841" max="3841" width="3.5" customWidth="1"/>
    <col min="3842" max="3842" width="5" customWidth="1"/>
    <col min="3843" max="3843" width="6.875" customWidth="1"/>
    <col min="3844" max="3844" width="9.25" customWidth="1"/>
    <col min="3845" max="3852" width="8.5" customWidth="1"/>
    <col min="3853" max="3853" width="5.25" customWidth="1"/>
    <col min="3854" max="3854" width="11.25" bestFit="1" customWidth="1"/>
    <col min="3855" max="3855" width="17.625" customWidth="1"/>
    <col min="4097" max="4097" width="3.5" customWidth="1"/>
    <col min="4098" max="4098" width="5" customWidth="1"/>
    <col min="4099" max="4099" width="6.875" customWidth="1"/>
    <col min="4100" max="4100" width="9.25" customWidth="1"/>
    <col min="4101" max="4108" width="8.5" customWidth="1"/>
    <col min="4109" max="4109" width="5.25" customWidth="1"/>
    <col min="4110" max="4110" width="11.25" bestFit="1" customWidth="1"/>
    <col min="4111" max="4111" width="17.625" customWidth="1"/>
    <col min="4353" max="4353" width="3.5" customWidth="1"/>
    <col min="4354" max="4354" width="5" customWidth="1"/>
    <col min="4355" max="4355" width="6.875" customWidth="1"/>
    <col min="4356" max="4356" width="9.25" customWidth="1"/>
    <col min="4357" max="4364" width="8.5" customWidth="1"/>
    <col min="4365" max="4365" width="5.25" customWidth="1"/>
    <col min="4366" max="4366" width="11.25" bestFit="1" customWidth="1"/>
    <col min="4367" max="4367" width="17.625" customWidth="1"/>
    <col min="4609" max="4609" width="3.5" customWidth="1"/>
    <col min="4610" max="4610" width="5" customWidth="1"/>
    <col min="4611" max="4611" width="6.875" customWidth="1"/>
    <col min="4612" max="4612" width="9.25" customWidth="1"/>
    <col min="4613" max="4620" width="8.5" customWidth="1"/>
    <col min="4621" max="4621" width="5.25" customWidth="1"/>
    <col min="4622" max="4622" width="11.25" bestFit="1" customWidth="1"/>
    <col min="4623" max="4623" width="17.625" customWidth="1"/>
    <col min="4865" max="4865" width="3.5" customWidth="1"/>
    <col min="4866" max="4866" width="5" customWidth="1"/>
    <col min="4867" max="4867" width="6.875" customWidth="1"/>
    <col min="4868" max="4868" width="9.25" customWidth="1"/>
    <col min="4869" max="4876" width="8.5" customWidth="1"/>
    <col min="4877" max="4877" width="5.25" customWidth="1"/>
    <col min="4878" max="4878" width="11.25" bestFit="1" customWidth="1"/>
    <col min="4879" max="4879" width="17.625" customWidth="1"/>
    <col min="5121" max="5121" width="3.5" customWidth="1"/>
    <col min="5122" max="5122" width="5" customWidth="1"/>
    <col min="5123" max="5123" width="6.875" customWidth="1"/>
    <col min="5124" max="5124" width="9.25" customWidth="1"/>
    <col min="5125" max="5132" width="8.5" customWidth="1"/>
    <col min="5133" max="5133" width="5.25" customWidth="1"/>
    <col min="5134" max="5134" width="11.25" bestFit="1" customWidth="1"/>
    <col min="5135" max="5135" width="17.625" customWidth="1"/>
    <col min="5377" max="5377" width="3.5" customWidth="1"/>
    <col min="5378" max="5378" width="5" customWidth="1"/>
    <col min="5379" max="5379" width="6.875" customWidth="1"/>
    <col min="5380" max="5380" width="9.25" customWidth="1"/>
    <col min="5381" max="5388" width="8.5" customWidth="1"/>
    <col min="5389" max="5389" width="5.25" customWidth="1"/>
    <col min="5390" max="5390" width="11.25" bestFit="1" customWidth="1"/>
    <col min="5391" max="5391" width="17.625" customWidth="1"/>
    <col min="5633" max="5633" width="3.5" customWidth="1"/>
    <col min="5634" max="5634" width="5" customWidth="1"/>
    <col min="5635" max="5635" width="6.875" customWidth="1"/>
    <col min="5636" max="5636" width="9.25" customWidth="1"/>
    <col min="5637" max="5644" width="8.5" customWidth="1"/>
    <col min="5645" max="5645" width="5.25" customWidth="1"/>
    <col min="5646" max="5646" width="11.25" bestFit="1" customWidth="1"/>
    <col min="5647" max="5647" width="17.625" customWidth="1"/>
    <col min="5889" max="5889" width="3.5" customWidth="1"/>
    <col min="5890" max="5890" width="5" customWidth="1"/>
    <col min="5891" max="5891" width="6.875" customWidth="1"/>
    <col min="5892" max="5892" width="9.25" customWidth="1"/>
    <col min="5893" max="5900" width="8.5" customWidth="1"/>
    <col min="5901" max="5901" width="5.25" customWidth="1"/>
    <col min="5902" max="5902" width="11.25" bestFit="1" customWidth="1"/>
    <col min="5903" max="5903" width="17.625" customWidth="1"/>
    <col min="6145" max="6145" width="3.5" customWidth="1"/>
    <col min="6146" max="6146" width="5" customWidth="1"/>
    <col min="6147" max="6147" width="6.875" customWidth="1"/>
    <col min="6148" max="6148" width="9.25" customWidth="1"/>
    <col min="6149" max="6156" width="8.5" customWidth="1"/>
    <col min="6157" max="6157" width="5.25" customWidth="1"/>
    <col min="6158" max="6158" width="11.25" bestFit="1" customWidth="1"/>
    <col min="6159" max="6159" width="17.625" customWidth="1"/>
    <col min="6401" max="6401" width="3.5" customWidth="1"/>
    <col min="6402" max="6402" width="5" customWidth="1"/>
    <col min="6403" max="6403" width="6.875" customWidth="1"/>
    <col min="6404" max="6404" width="9.25" customWidth="1"/>
    <col min="6405" max="6412" width="8.5" customWidth="1"/>
    <col min="6413" max="6413" width="5.25" customWidth="1"/>
    <col min="6414" max="6414" width="11.25" bestFit="1" customWidth="1"/>
    <col min="6415" max="6415" width="17.625" customWidth="1"/>
    <col min="6657" max="6657" width="3.5" customWidth="1"/>
    <col min="6658" max="6658" width="5" customWidth="1"/>
    <col min="6659" max="6659" width="6.875" customWidth="1"/>
    <col min="6660" max="6660" width="9.25" customWidth="1"/>
    <col min="6661" max="6668" width="8.5" customWidth="1"/>
    <col min="6669" max="6669" width="5.25" customWidth="1"/>
    <col min="6670" max="6670" width="11.25" bestFit="1" customWidth="1"/>
    <col min="6671" max="6671" width="17.625" customWidth="1"/>
    <col min="6913" max="6913" width="3.5" customWidth="1"/>
    <col min="6914" max="6914" width="5" customWidth="1"/>
    <col min="6915" max="6915" width="6.875" customWidth="1"/>
    <col min="6916" max="6916" width="9.25" customWidth="1"/>
    <col min="6917" max="6924" width="8.5" customWidth="1"/>
    <col min="6925" max="6925" width="5.25" customWidth="1"/>
    <col min="6926" max="6926" width="11.25" bestFit="1" customWidth="1"/>
    <col min="6927" max="6927" width="17.625" customWidth="1"/>
    <col min="7169" max="7169" width="3.5" customWidth="1"/>
    <col min="7170" max="7170" width="5" customWidth="1"/>
    <col min="7171" max="7171" width="6.875" customWidth="1"/>
    <col min="7172" max="7172" width="9.25" customWidth="1"/>
    <col min="7173" max="7180" width="8.5" customWidth="1"/>
    <col min="7181" max="7181" width="5.25" customWidth="1"/>
    <col min="7182" max="7182" width="11.25" bestFit="1" customWidth="1"/>
    <col min="7183" max="7183" width="17.625" customWidth="1"/>
    <col min="7425" max="7425" width="3.5" customWidth="1"/>
    <col min="7426" max="7426" width="5" customWidth="1"/>
    <col min="7427" max="7427" width="6.875" customWidth="1"/>
    <col min="7428" max="7428" width="9.25" customWidth="1"/>
    <col min="7429" max="7436" width="8.5" customWidth="1"/>
    <col min="7437" max="7437" width="5.25" customWidth="1"/>
    <col min="7438" max="7438" width="11.25" bestFit="1" customWidth="1"/>
    <col min="7439" max="7439" width="17.625" customWidth="1"/>
    <col min="7681" max="7681" width="3.5" customWidth="1"/>
    <col min="7682" max="7682" width="5" customWidth="1"/>
    <col min="7683" max="7683" width="6.875" customWidth="1"/>
    <col min="7684" max="7684" width="9.25" customWidth="1"/>
    <col min="7685" max="7692" width="8.5" customWidth="1"/>
    <col min="7693" max="7693" width="5.25" customWidth="1"/>
    <col min="7694" max="7694" width="11.25" bestFit="1" customWidth="1"/>
    <col min="7695" max="7695" width="17.625" customWidth="1"/>
    <col min="7937" max="7937" width="3.5" customWidth="1"/>
    <col min="7938" max="7938" width="5" customWidth="1"/>
    <col min="7939" max="7939" width="6.875" customWidth="1"/>
    <col min="7940" max="7940" width="9.25" customWidth="1"/>
    <col min="7941" max="7948" width="8.5" customWidth="1"/>
    <col min="7949" max="7949" width="5.25" customWidth="1"/>
    <col min="7950" max="7950" width="11.25" bestFit="1" customWidth="1"/>
    <col min="7951" max="7951" width="17.625" customWidth="1"/>
    <col min="8193" max="8193" width="3.5" customWidth="1"/>
    <col min="8194" max="8194" width="5" customWidth="1"/>
    <col min="8195" max="8195" width="6.875" customWidth="1"/>
    <col min="8196" max="8196" width="9.25" customWidth="1"/>
    <col min="8197" max="8204" width="8.5" customWidth="1"/>
    <col min="8205" max="8205" width="5.25" customWidth="1"/>
    <col min="8206" max="8206" width="11.25" bestFit="1" customWidth="1"/>
    <col min="8207" max="8207" width="17.625" customWidth="1"/>
    <col min="8449" max="8449" width="3.5" customWidth="1"/>
    <col min="8450" max="8450" width="5" customWidth="1"/>
    <col min="8451" max="8451" width="6.875" customWidth="1"/>
    <col min="8452" max="8452" width="9.25" customWidth="1"/>
    <col min="8453" max="8460" width="8.5" customWidth="1"/>
    <col min="8461" max="8461" width="5.25" customWidth="1"/>
    <col min="8462" max="8462" width="11.25" bestFit="1" customWidth="1"/>
    <col min="8463" max="8463" width="17.625" customWidth="1"/>
    <col min="8705" max="8705" width="3.5" customWidth="1"/>
    <col min="8706" max="8706" width="5" customWidth="1"/>
    <col min="8707" max="8707" width="6.875" customWidth="1"/>
    <col min="8708" max="8708" width="9.25" customWidth="1"/>
    <col min="8709" max="8716" width="8.5" customWidth="1"/>
    <col min="8717" max="8717" width="5.25" customWidth="1"/>
    <col min="8718" max="8718" width="11.25" bestFit="1" customWidth="1"/>
    <col min="8719" max="8719" width="17.625" customWidth="1"/>
    <col min="8961" max="8961" width="3.5" customWidth="1"/>
    <col min="8962" max="8962" width="5" customWidth="1"/>
    <col min="8963" max="8963" width="6.875" customWidth="1"/>
    <col min="8964" max="8964" width="9.25" customWidth="1"/>
    <col min="8965" max="8972" width="8.5" customWidth="1"/>
    <col min="8973" max="8973" width="5.25" customWidth="1"/>
    <col min="8974" max="8974" width="11.25" bestFit="1" customWidth="1"/>
    <col min="8975" max="8975" width="17.625" customWidth="1"/>
    <col min="9217" max="9217" width="3.5" customWidth="1"/>
    <col min="9218" max="9218" width="5" customWidth="1"/>
    <col min="9219" max="9219" width="6.875" customWidth="1"/>
    <col min="9220" max="9220" width="9.25" customWidth="1"/>
    <col min="9221" max="9228" width="8.5" customWidth="1"/>
    <col min="9229" max="9229" width="5.25" customWidth="1"/>
    <col min="9230" max="9230" width="11.25" bestFit="1" customWidth="1"/>
    <col min="9231" max="9231" width="17.625" customWidth="1"/>
    <col min="9473" max="9473" width="3.5" customWidth="1"/>
    <col min="9474" max="9474" width="5" customWidth="1"/>
    <col min="9475" max="9475" width="6.875" customWidth="1"/>
    <col min="9476" max="9476" width="9.25" customWidth="1"/>
    <col min="9477" max="9484" width="8.5" customWidth="1"/>
    <col min="9485" max="9485" width="5.25" customWidth="1"/>
    <col min="9486" max="9486" width="11.25" bestFit="1" customWidth="1"/>
    <col min="9487" max="9487" width="17.625" customWidth="1"/>
    <col min="9729" max="9729" width="3.5" customWidth="1"/>
    <col min="9730" max="9730" width="5" customWidth="1"/>
    <col min="9731" max="9731" width="6.875" customWidth="1"/>
    <col min="9732" max="9732" width="9.25" customWidth="1"/>
    <col min="9733" max="9740" width="8.5" customWidth="1"/>
    <col min="9741" max="9741" width="5.25" customWidth="1"/>
    <col min="9742" max="9742" width="11.25" bestFit="1" customWidth="1"/>
    <col min="9743" max="9743" width="17.625" customWidth="1"/>
    <col min="9985" max="9985" width="3.5" customWidth="1"/>
    <col min="9986" max="9986" width="5" customWidth="1"/>
    <col min="9987" max="9987" width="6.875" customWidth="1"/>
    <col min="9988" max="9988" width="9.25" customWidth="1"/>
    <col min="9989" max="9996" width="8.5" customWidth="1"/>
    <col min="9997" max="9997" width="5.25" customWidth="1"/>
    <col min="9998" max="9998" width="11.25" bestFit="1" customWidth="1"/>
    <col min="9999" max="9999" width="17.625" customWidth="1"/>
    <col min="10241" max="10241" width="3.5" customWidth="1"/>
    <col min="10242" max="10242" width="5" customWidth="1"/>
    <col min="10243" max="10243" width="6.875" customWidth="1"/>
    <col min="10244" max="10244" width="9.25" customWidth="1"/>
    <col min="10245" max="10252" width="8.5" customWidth="1"/>
    <col min="10253" max="10253" width="5.25" customWidth="1"/>
    <col min="10254" max="10254" width="11.25" bestFit="1" customWidth="1"/>
    <col min="10255" max="10255" width="17.625" customWidth="1"/>
    <col min="10497" max="10497" width="3.5" customWidth="1"/>
    <col min="10498" max="10498" width="5" customWidth="1"/>
    <col min="10499" max="10499" width="6.875" customWidth="1"/>
    <col min="10500" max="10500" width="9.25" customWidth="1"/>
    <col min="10501" max="10508" width="8.5" customWidth="1"/>
    <col min="10509" max="10509" width="5.25" customWidth="1"/>
    <col min="10510" max="10510" width="11.25" bestFit="1" customWidth="1"/>
    <col min="10511" max="10511" width="17.625" customWidth="1"/>
    <col min="10753" max="10753" width="3.5" customWidth="1"/>
    <col min="10754" max="10754" width="5" customWidth="1"/>
    <col min="10755" max="10755" width="6.875" customWidth="1"/>
    <col min="10756" max="10756" width="9.25" customWidth="1"/>
    <col min="10757" max="10764" width="8.5" customWidth="1"/>
    <col min="10765" max="10765" width="5.25" customWidth="1"/>
    <col min="10766" max="10766" width="11.25" bestFit="1" customWidth="1"/>
    <col min="10767" max="10767" width="17.625" customWidth="1"/>
    <col min="11009" max="11009" width="3.5" customWidth="1"/>
    <col min="11010" max="11010" width="5" customWidth="1"/>
    <col min="11011" max="11011" width="6.875" customWidth="1"/>
    <col min="11012" max="11012" width="9.25" customWidth="1"/>
    <col min="11013" max="11020" width="8.5" customWidth="1"/>
    <col min="11021" max="11021" width="5.25" customWidth="1"/>
    <col min="11022" max="11022" width="11.25" bestFit="1" customWidth="1"/>
    <col min="11023" max="11023" width="17.625" customWidth="1"/>
    <col min="11265" max="11265" width="3.5" customWidth="1"/>
    <col min="11266" max="11266" width="5" customWidth="1"/>
    <col min="11267" max="11267" width="6.875" customWidth="1"/>
    <col min="11268" max="11268" width="9.25" customWidth="1"/>
    <col min="11269" max="11276" width="8.5" customWidth="1"/>
    <col min="11277" max="11277" width="5.25" customWidth="1"/>
    <col min="11278" max="11278" width="11.25" bestFit="1" customWidth="1"/>
    <col min="11279" max="11279" width="17.625" customWidth="1"/>
    <col min="11521" max="11521" width="3.5" customWidth="1"/>
    <col min="11522" max="11522" width="5" customWidth="1"/>
    <col min="11523" max="11523" width="6.875" customWidth="1"/>
    <col min="11524" max="11524" width="9.25" customWidth="1"/>
    <col min="11525" max="11532" width="8.5" customWidth="1"/>
    <col min="11533" max="11533" width="5.25" customWidth="1"/>
    <col min="11534" max="11534" width="11.25" bestFit="1" customWidth="1"/>
    <col min="11535" max="11535" width="17.625" customWidth="1"/>
    <col min="11777" max="11777" width="3.5" customWidth="1"/>
    <col min="11778" max="11778" width="5" customWidth="1"/>
    <col min="11779" max="11779" width="6.875" customWidth="1"/>
    <col min="11780" max="11780" width="9.25" customWidth="1"/>
    <col min="11781" max="11788" width="8.5" customWidth="1"/>
    <col min="11789" max="11789" width="5.25" customWidth="1"/>
    <col min="11790" max="11790" width="11.25" bestFit="1" customWidth="1"/>
    <col min="11791" max="11791" width="17.625" customWidth="1"/>
    <col min="12033" max="12033" width="3.5" customWidth="1"/>
    <col min="12034" max="12034" width="5" customWidth="1"/>
    <col min="12035" max="12035" width="6.875" customWidth="1"/>
    <col min="12036" max="12036" width="9.25" customWidth="1"/>
    <col min="12037" max="12044" width="8.5" customWidth="1"/>
    <col min="12045" max="12045" width="5.25" customWidth="1"/>
    <col min="12046" max="12046" width="11.25" bestFit="1" customWidth="1"/>
    <col min="12047" max="12047" width="17.625" customWidth="1"/>
    <col min="12289" max="12289" width="3.5" customWidth="1"/>
    <col min="12290" max="12290" width="5" customWidth="1"/>
    <col min="12291" max="12291" width="6.875" customWidth="1"/>
    <col min="12292" max="12292" width="9.25" customWidth="1"/>
    <col min="12293" max="12300" width="8.5" customWidth="1"/>
    <col min="12301" max="12301" width="5.25" customWidth="1"/>
    <col min="12302" max="12302" width="11.25" bestFit="1" customWidth="1"/>
    <col min="12303" max="12303" width="17.625" customWidth="1"/>
    <col min="12545" max="12545" width="3.5" customWidth="1"/>
    <col min="12546" max="12546" width="5" customWidth="1"/>
    <col min="12547" max="12547" width="6.875" customWidth="1"/>
    <col min="12548" max="12548" width="9.25" customWidth="1"/>
    <col min="12549" max="12556" width="8.5" customWidth="1"/>
    <col min="12557" max="12557" width="5.25" customWidth="1"/>
    <col min="12558" max="12558" width="11.25" bestFit="1" customWidth="1"/>
    <col min="12559" max="12559" width="17.625" customWidth="1"/>
    <col min="12801" max="12801" width="3.5" customWidth="1"/>
    <col min="12802" max="12802" width="5" customWidth="1"/>
    <col min="12803" max="12803" width="6.875" customWidth="1"/>
    <col min="12804" max="12804" width="9.25" customWidth="1"/>
    <col min="12805" max="12812" width="8.5" customWidth="1"/>
    <col min="12813" max="12813" width="5.25" customWidth="1"/>
    <col min="12814" max="12814" width="11.25" bestFit="1" customWidth="1"/>
    <col min="12815" max="12815" width="17.625" customWidth="1"/>
    <col min="13057" max="13057" width="3.5" customWidth="1"/>
    <col min="13058" max="13058" width="5" customWidth="1"/>
    <col min="13059" max="13059" width="6.875" customWidth="1"/>
    <col min="13060" max="13060" width="9.25" customWidth="1"/>
    <col min="13061" max="13068" width="8.5" customWidth="1"/>
    <col min="13069" max="13069" width="5.25" customWidth="1"/>
    <col min="13070" max="13070" width="11.25" bestFit="1" customWidth="1"/>
    <col min="13071" max="13071" width="17.625" customWidth="1"/>
    <col min="13313" max="13313" width="3.5" customWidth="1"/>
    <col min="13314" max="13314" width="5" customWidth="1"/>
    <col min="13315" max="13315" width="6.875" customWidth="1"/>
    <col min="13316" max="13316" width="9.25" customWidth="1"/>
    <col min="13317" max="13324" width="8.5" customWidth="1"/>
    <col min="13325" max="13325" width="5.25" customWidth="1"/>
    <col min="13326" max="13326" width="11.25" bestFit="1" customWidth="1"/>
    <col min="13327" max="13327" width="17.625" customWidth="1"/>
    <col min="13569" max="13569" width="3.5" customWidth="1"/>
    <col min="13570" max="13570" width="5" customWidth="1"/>
    <col min="13571" max="13571" width="6.875" customWidth="1"/>
    <col min="13572" max="13572" width="9.25" customWidth="1"/>
    <col min="13573" max="13580" width="8.5" customWidth="1"/>
    <col min="13581" max="13581" width="5.25" customWidth="1"/>
    <col min="13582" max="13582" width="11.25" bestFit="1" customWidth="1"/>
    <col min="13583" max="13583" width="17.625" customWidth="1"/>
    <col min="13825" max="13825" width="3.5" customWidth="1"/>
    <col min="13826" max="13826" width="5" customWidth="1"/>
    <col min="13827" max="13827" width="6.875" customWidth="1"/>
    <col min="13828" max="13828" width="9.25" customWidth="1"/>
    <col min="13829" max="13836" width="8.5" customWidth="1"/>
    <col min="13837" max="13837" width="5.25" customWidth="1"/>
    <col min="13838" max="13838" width="11.25" bestFit="1" customWidth="1"/>
    <col min="13839" max="13839" width="17.625" customWidth="1"/>
    <col min="14081" max="14081" width="3.5" customWidth="1"/>
    <col min="14082" max="14082" width="5" customWidth="1"/>
    <col min="14083" max="14083" width="6.875" customWidth="1"/>
    <col min="14084" max="14084" width="9.25" customWidth="1"/>
    <col min="14085" max="14092" width="8.5" customWidth="1"/>
    <col min="14093" max="14093" width="5.25" customWidth="1"/>
    <col min="14094" max="14094" width="11.25" bestFit="1" customWidth="1"/>
    <col min="14095" max="14095" width="17.625" customWidth="1"/>
    <col min="14337" max="14337" width="3.5" customWidth="1"/>
    <col min="14338" max="14338" width="5" customWidth="1"/>
    <col min="14339" max="14339" width="6.875" customWidth="1"/>
    <col min="14340" max="14340" width="9.25" customWidth="1"/>
    <col min="14341" max="14348" width="8.5" customWidth="1"/>
    <col min="14349" max="14349" width="5.25" customWidth="1"/>
    <col min="14350" max="14350" width="11.25" bestFit="1" customWidth="1"/>
    <col min="14351" max="14351" width="17.625" customWidth="1"/>
    <col min="14593" max="14593" width="3.5" customWidth="1"/>
    <col min="14594" max="14594" width="5" customWidth="1"/>
    <col min="14595" max="14595" width="6.875" customWidth="1"/>
    <col min="14596" max="14596" width="9.25" customWidth="1"/>
    <col min="14597" max="14604" width="8.5" customWidth="1"/>
    <col min="14605" max="14605" width="5.25" customWidth="1"/>
    <col min="14606" max="14606" width="11.25" bestFit="1" customWidth="1"/>
    <col min="14607" max="14607" width="17.625" customWidth="1"/>
    <col min="14849" max="14849" width="3.5" customWidth="1"/>
    <col min="14850" max="14850" width="5" customWidth="1"/>
    <col min="14851" max="14851" width="6.875" customWidth="1"/>
    <col min="14852" max="14852" width="9.25" customWidth="1"/>
    <col min="14853" max="14860" width="8.5" customWidth="1"/>
    <col min="14861" max="14861" width="5.25" customWidth="1"/>
    <col min="14862" max="14862" width="11.25" bestFit="1" customWidth="1"/>
    <col min="14863" max="14863" width="17.625" customWidth="1"/>
    <col min="15105" max="15105" width="3.5" customWidth="1"/>
    <col min="15106" max="15106" width="5" customWidth="1"/>
    <col min="15107" max="15107" width="6.875" customWidth="1"/>
    <col min="15108" max="15108" width="9.25" customWidth="1"/>
    <col min="15109" max="15116" width="8.5" customWidth="1"/>
    <col min="15117" max="15117" width="5.25" customWidth="1"/>
    <col min="15118" max="15118" width="11.25" bestFit="1" customWidth="1"/>
    <col min="15119" max="15119" width="17.625" customWidth="1"/>
    <col min="15361" max="15361" width="3.5" customWidth="1"/>
    <col min="15362" max="15362" width="5" customWidth="1"/>
    <col min="15363" max="15363" width="6.875" customWidth="1"/>
    <col min="15364" max="15364" width="9.25" customWidth="1"/>
    <col min="15365" max="15372" width="8.5" customWidth="1"/>
    <col min="15373" max="15373" width="5.25" customWidth="1"/>
    <col min="15374" max="15374" width="11.25" bestFit="1" customWidth="1"/>
    <col min="15375" max="15375" width="17.625" customWidth="1"/>
    <col min="15617" max="15617" width="3.5" customWidth="1"/>
    <col min="15618" max="15618" width="5" customWidth="1"/>
    <col min="15619" max="15619" width="6.875" customWidth="1"/>
    <col min="15620" max="15620" width="9.25" customWidth="1"/>
    <col min="15621" max="15628" width="8.5" customWidth="1"/>
    <col min="15629" max="15629" width="5.25" customWidth="1"/>
    <col min="15630" max="15630" width="11.25" bestFit="1" customWidth="1"/>
    <col min="15631" max="15631" width="17.625" customWidth="1"/>
    <col min="15873" max="15873" width="3.5" customWidth="1"/>
    <col min="15874" max="15874" width="5" customWidth="1"/>
    <col min="15875" max="15875" width="6.875" customWidth="1"/>
    <col min="15876" max="15876" width="9.25" customWidth="1"/>
    <col min="15877" max="15884" width="8.5" customWidth="1"/>
    <col min="15885" max="15885" width="5.25" customWidth="1"/>
    <col min="15886" max="15886" width="11.25" bestFit="1" customWidth="1"/>
    <col min="15887" max="15887" width="17.625" customWidth="1"/>
    <col min="16129" max="16129" width="3.5" customWidth="1"/>
    <col min="16130" max="16130" width="5" customWidth="1"/>
    <col min="16131" max="16131" width="6.875" customWidth="1"/>
    <col min="16132" max="16132" width="9.25" customWidth="1"/>
    <col min="16133" max="16140" width="8.5" customWidth="1"/>
    <col min="16141" max="16141" width="5.25" customWidth="1"/>
    <col min="16142" max="16142" width="11.25" bestFit="1" customWidth="1"/>
    <col min="16143" max="16143" width="17.625" customWidth="1"/>
  </cols>
  <sheetData>
    <row r="1" spans="2:12" ht="29.25" customHeight="1">
      <c r="L1" t="s">
        <v>210</v>
      </c>
    </row>
    <row r="2" spans="2:12" ht="17.25">
      <c r="C2" s="265" t="s">
        <v>465</v>
      </c>
      <c r="D2" s="265"/>
      <c r="E2" s="265"/>
      <c r="F2" s="265"/>
      <c r="G2" s="265"/>
      <c r="H2" s="265"/>
      <c r="I2" s="265"/>
      <c r="J2" s="265"/>
      <c r="K2" s="265"/>
      <c r="L2" s="265"/>
    </row>
    <row r="3" spans="2:12" ht="17.25">
      <c r="C3" s="137"/>
      <c r="D3" s="137"/>
      <c r="E3" s="137"/>
      <c r="F3" s="137"/>
      <c r="G3" s="137"/>
      <c r="H3" s="137"/>
      <c r="I3" s="137"/>
      <c r="J3" s="137"/>
      <c r="K3" s="137"/>
    </row>
    <row r="4" spans="2:12" ht="17.25">
      <c r="C4" s="137"/>
      <c r="D4" s="137"/>
      <c r="E4" s="137"/>
      <c r="F4" s="137"/>
      <c r="G4" s="137"/>
      <c r="H4" s="137"/>
      <c r="I4" s="137"/>
      <c r="J4" s="137"/>
      <c r="K4" s="137"/>
    </row>
    <row r="6" spans="2:12" ht="14.25">
      <c r="B6" s="119" t="s">
        <v>212</v>
      </c>
      <c r="D6" s="119"/>
      <c r="E6" s="119"/>
      <c r="F6" s="119"/>
      <c r="G6" s="119"/>
      <c r="H6" s="119"/>
      <c r="I6" s="119"/>
      <c r="J6" s="119"/>
      <c r="K6" s="119"/>
    </row>
    <row r="7" spans="2:12" s="2" customFormat="1" ht="12.75">
      <c r="C7" s="278"/>
      <c r="D7" s="278"/>
      <c r="E7" s="278"/>
      <c r="F7" s="278"/>
      <c r="G7" s="278"/>
      <c r="H7" s="278"/>
      <c r="I7" s="278"/>
      <c r="J7" s="278"/>
      <c r="K7" s="278"/>
    </row>
    <row r="8" spans="2:12" s="2" customFormat="1" ht="12.75">
      <c r="C8" s="2" t="s">
        <v>213</v>
      </c>
    </row>
    <row r="9" spans="2:12" s="2" customFormat="1" ht="12.75">
      <c r="C9" s="5" t="s">
        <v>6</v>
      </c>
      <c r="D9" s="2" t="s">
        <v>3</v>
      </c>
    </row>
    <row r="10" spans="2:12" s="2" customFormat="1" ht="12.75">
      <c r="C10" s="2" t="s">
        <v>214</v>
      </c>
    </row>
    <row r="11" spans="2:12" s="2" customFormat="1" ht="12.75">
      <c r="C11" s="5" t="s">
        <v>6</v>
      </c>
      <c r="D11" s="2" t="s">
        <v>3</v>
      </c>
    </row>
    <row r="12" spans="2:12" s="2" customFormat="1" ht="12.75">
      <c r="C12" s="2" t="s">
        <v>215</v>
      </c>
    </row>
    <row r="13" spans="2:12" s="2" customFormat="1" ht="12.75">
      <c r="C13" s="5" t="s">
        <v>6</v>
      </c>
      <c r="D13" s="2" t="s">
        <v>10</v>
      </c>
    </row>
    <row r="14" spans="2:12" s="2" customFormat="1" ht="12.75">
      <c r="C14" s="5" t="s">
        <v>6</v>
      </c>
      <c r="D14" s="2" t="s">
        <v>466</v>
      </c>
      <c r="F14" s="2" t="s">
        <v>3</v>
      </c>
    </row>
    <row r="15" spans="2:12" s="2" customFormat="1" ht="12.75">
      <c r="C15" s="2" t="s">
        <v>219</v>
      </c>
    </row>
    <row r="16" spans="2:12" s="2" customFormat="1" ht="12.75">
      <c r="C16" s="5" t="s">
        <v>6</v>
      </c>
      <c r="D16" s="2" t="s">
        <v>15</v>
      </c>
      <c r="F16" s="2" t="s">
        <v>3</v>
      </c>
    </row>
    <row r="17" spans="2:11" s="2" customFormat="1" ht="12.75">
      <c r="C17" s="5" t="s">
        <v>6</v>
      </c>
      <c r="D17" s="2" t="s">
        <v>19</v>
      </c>
      <c r="F17" s="2" t="s">
        <v>3</v>
      </c>
    </row>
    <row r="18" spans="2:11" s="2" customFormat="1" ht="12.75">
      <c r="C18" s="5" t="s">
        <v>6</v>
      </c>
      <c r="D18" s="2" t="s">
        <v>22</v>
      </c>
      <c r="F18" s="2" t="s">
        <v>3</v>
      </c>
    </row>
    <row r="19" spans="2:11">
      <c r="C19" s="2" t="s">
        <v>467</v>
      </c>
      <c r="E19" s="13"/>
      <c r="F19" s="13"/>
      <c r="G19" s="13"/>
      <c r="H19" s="13"/>
      <c r="I19" s="13"/>
      <c r="J19" s="13"/>
    </row>
    <row r="20" spans="2:11">
      <c r="C20" s="2" t="s">
        <v>468</v>
      </c>
      <c r="D20" s="2"/>
      <c r="E20" s="12"/>
      <c r="F20" s="12"/>
      <c r="G20" s="12"/>
      <c r="H20" s="50"/>
      <c r="I20" s="50"/>
      <c r="J20" s="13"/>
    </row>
    <row r="21" spans="2:11">
      <c r="C21" s="2" t="s">
        <v>469</v>
      </c>
      <c r="D21" s="2"/>
      <c r="E21" s="12"/>
      <c r="F21" s="12"/>
      <c r="G21" s="12"/>
      <c r="H21" s="50"/>
      <c r="I21" s="50"/>
      <c r="J21" s="13"/>
    </row>
    <row r="22" spans="2:11" s="2" customFormat="1" ht="12.75"/>
    <row r="23" spans="2:11" s="2" customFormat="1" ht="12.75"/>
    <row r="24" spans="2:11" ht="14.25">
      <c r="B24" s="119" t="s">
        <v>223</v>
      </c>
      <c r="D24" s="119"/>
      <c r="E24" s="119"/>
      <c r="F24" s="119"/>
      <c r="G24" s="119"/>
      <c r="H24" s="119"/>
      <c r="I24" s="119"/>
      <c r="J24" s="119"/>
      <c r="K24" s="119"/>
    </row>
    <row r="25" spans="2:11" s="2" customFormat="1" ht="12.75"/>
    <row r="26" spans="2:11" s="2" customFormat="1" ht="12.75">
      <c r="C26" s="278" t="s">
        <v>3</v>
      </c>
      <c r="D26" s="278"/>
      <c r="E26" s="278"/>
      <c r="F26" s="278"/>
      <c r="G26" s="278"/>
      <c r="H26" s="278"/>
      <c r="I26" s="278"/>
      <c r="J26" s="278"/>
      <c r="K26" s="278"/>
    </row>
    <row r="27" spans="2:11" s="2" customFormat="1" ht="12.75">
      <c r="C27" s="139"/>
      <c r="D27" s="139"/>
      <c r="E27" s="139"/>
      <c r="F27" s="139"/>
      <c r="G27" s="139"/>
      <c r="H27" s="139"/>
      <c r="I27" s="139"/>
      <c r="J27" s="139"/>
      <c r="K27" s="139"/>
    </row>
    <row r="28" spans="2:11" s="2" customFormat="1" ht="12.75"/>
    <row r="29" spans="2:11" ht="14.25">
      <c r="B29" s="119" t="s">
        <v>224</v>
      </c>
      <c r="D29" s="119"/>
      <c r="E29" s="119"/>
      <c r="F29" s="119"/>
      <c r="G29" s="119"/>
      <c r="H29" s="119"/>
      <c r="I29" s="119"/>
      <c r="J29" s="119"/>
      <c r="K29" s="119"/>
    </row>
    <row r="30" spans="2:11" s="2" customFormat="1" ht="12.75">
      <c r="C30" s="139"/>
      <c r="D30" s="139"/>
      <c r="E30" s="139"/>
      <c r="F30" s="139"/>
      <c r="G30" s="139"/>
      <c r="H30" s="139"/>
      <c r="I30" s="139"/>
      <c r="J30" s="139"/>
      <c r="K30" s="139"/>
    </row>
    <row r="31" spans="2:11" s="2" customFormat="1" ht="12.75">
      <c r="C31" s="278" t="s">
        <v>3</v>
      </c>
      <c r="D31" s="278"/>
      <c r="E31" s="278"/>
      <c r="F31" s="278"/>
      <c r="G31" s="278"/>
      <c r="H31" s="278"/>
      <c r="I31" s="278"/>
      <c r="J31" s="278"/>
      <c r="K31" s="278"/>
    </row>
    <row r="32" spans="2:11" s="2" customFormat="1" ht="12.75"/>
    <row r="33" spans="2:12" s="2" customFormat="1" ht="12.75"/>
    <row r="34" spans="2:12" ht="24.75" customHeight="1">
      <c r="B34" s="120" t="s">
        <v>226</v>
      </c>
      <c r="D34" s="120"/>
      <c r="E34" s="120"/>
      <c r="F34" s="120"/>
      <c r="G34" s="120"/>
      <c r="H34" s="120"/>
      <c r="I34" s="120"/>
      <c r="J34" s="120"/>
      <c r="K34" s="120"/>
    </row>
    <row r="35" spans="2:12" s="6" customFormat="1" ht="16.5" customHeight="1">
      <c r="C35" s="279" t="s">
        <v>320</v>
      </c>
      <c r="D35" s="279"/>
      <c r="E35" s="279"/>
      <c r="F35" s="279"/>
      <c r="G35" s="279"/>
      <c r="H35" s="279"/>
      <c r="I35" s="279"/>
      <c r="J35" s="279"/>
      <c r="K35" s="279"/>
    </row>
    <row r="36" spans="2:12" s="2" customFormat="1" ht="14.25" customHeight="1">
      <c r="C36" s="85" t="s">
        <v>470</v>
      </c>
      <c r="D36" s="85"/>
      <c r="E36" s="85"/>
      <c r="F36" s="85"/>
      <c r="G36" s="85"/>
      <c r="H36" s="85"/>
      <c r="I36" s="85"/>
      <c r="J36" s="85"/>
      <c r="K36" s="85"/>
    </row>
    <row r="37" spans="2:12" s="2" customFormat="1" ht="14.25" customHeight="1">
      <c r="C37" s="85" t="s">
        <v>306</v>
      </c>
      <c r="D37" s="85"/>
      <c r="E37" s="85"/>
      <c r="F37" s="85"/>
      <c r="G37" s="85"/>
      <c r="H37" s="85"/>
      <c r="I37" s="85"/>
      <c r="J37" s="85"/>
      <c r="K37" s="85"/>
    </row>
    <row r="38" spans="2:12" s="2" customFormat="1" ht="15" customHeight="1">
      <c r="C38" s="2" t="s">
        <v>307</v>
      </c>
    </row>
    <row r="39" spans="2:12" s="2" customFormat="1" ht="15" customHeight="1"/>
    <row r="40" spans="2:12" s="2" customFormat="1" ht="15" customHeight="1">
      <c r="C40" s="280"/>
      <c r="D40" s="280"/>
      <c r="E40" s="280"/>
      <c r="F40" s="280"/>
      <c r="G40" s="280"/>
      <c r="H40" s="280"/>
      <c r="I40" s="280"/>
      <c r="J40" s="280"/>
      <c r="K40" s="280"/>
    </row>
    <row r="41" spans="2:12" ht="14.25">
      <c r="B41" s="119" t="s">
        <v>236</v>
      </c>
      <c r="D41" s="119"/>
      <c r="E41" s="119"/>
      <c r="F41" s="119"/>
      <c r="G41" s="119"/>
      <c r="H41" s="119"/>
      <c r="I41" s="119"/>
      <c r="J41" s="119"/>
      <c r="K41" s="119"/>
    </row>
    <row r="42" spans="2:12" s="2" customFormat="1" ht="12.75"/>
    <row r="43" spans="2:12" s="2" customFormat="1" ht="12.75">
      <c r="C43" s="85" t="s">
        <v>3</v>
      </c>
      <c r="D43" s="121"/>
      <c r="E43" s="122"/>
      <c r="F43" s="122"/>
      <c r="G43" s="122"/>
      <c r="H43" s="122"/>
      <c r="I43" s="122"/>
      <c r="J43" s="122"/>
      <c r="K43" s="122"/>
      <c r="L43" s="122"/>
    </row>
    <row r="44" spans="2:12" s="2" customFormat="1" ht="12.75">
      <c r="C44" s="85"/>
      <c r="D44" s="121"/>
      <c r="E44" s="122"/>
      <c r="F44" s="122"/>
      <c r="G44" s="122"/>
      <c r="H44" s="122"/>
      <c r="I44" s="122"/>
      <c r="J44" s="122"/>
      <c r="K44" s="122"/>
      <c r="L44" s="122"/>
    </row>
    <row r="45" spans="2:12" s="2" customFormat="1" ht="12.75">
      <c r="C45" s="121"/>
      <c r="D45" s="121"/>
      <c r="E45" s="122"/>
      <c r="F45" s="122"/>
      <c r="G45" s="122"/>
      <c r="H45" s="122"/>
      <c r="I45" s="122"/>
      <c r="J45" s="122"/>
      <c r="K45" s="122"/>
      <c r="L45" s="122"/>
    </row>
    <row r="46" spans="2:12" ht="14.25" customHeight="1">
      <c r="B46" s="8" t="s">
        <v>316</v>
      </c>
      <c r="D46" s="8"/>
      <c r="E46" s="8"/>
      <c r="F46" s="8"/>
      <c r="G46" s="8"/>
      <c r="H46" s="8"/>
      <c r="I46" s="8"/>
      <c r="J46" s="8"/>
      <c r="K46" s="8"/>
    </row>
    <row r="47" spans="2:12" ht="15.75" customHeight="1">
      <c r="B47" s="129"/>
      <c r="D47" s="8"/>
      <c r="E47" s="8"/>
      <c r="F47" s="8"/>
      <c r="G47" s="8"/>
      <c r="H47" s="8"/>
      <c r="I47" s="8"/>
      <c r="J47" s="8"/>
      <c r="K47" s="8"/>
    </row>
    <row r="48" spans="2:12" s="2" customFormat="1" ht="12.75">
      <c r="C48" s="123" t="s">
        <v>3</v>
      </c>
      <c r="D48" s="123"/>
      <c r="E48" s="123"/>
      <c r="F48" s="123"/>
      <c r="G48" s="123"/>
      <c r="H48" s="123"/>
      <c r="I48" s="123"/>
      <c r="J48" s="123"/>
      <c r="K48" s="123"/>
    </row>
    <row r="49" spans="2:13" s="2" customFormat="1" ht="12.75">
      <c r="C49" s="124"/>
      <c r="D49" s="124"/>
      <c r="E49" s="124"/>
      <c r="F49" s="124"/>
      <c r="G49" s="124"/>
      <c r="H49" s="124"/>
      <c r="I49" s="124"/>
      <c r="J49" s="124"/>
      <c r="K49" s="124"/>
    </row>
    <row r="50" spans="2:13" s="2" customFormat="1" ht="12.75"/>
    <row r="51" spans="2:13" ht="14.25">
      <c r="B51" s="119" t="s">
        <v>243</v>
      </c>
      <c r="D51" s="119"/>
      <c r="E51" s="119"/>
      <c r="F51" s="119"/>
      <c r="G51" s="119"/>
      <c r="H51" s="119"/>
      <c r="I51" s="119"/>
      <c r="J51" s="119"/>
      <c r="K51" s="119"/>
    </row>
    <row r="52" spans="2:13" s="2" customFormat="1" ht="7.5" customHeight="1"/>
    <row r="53" spans="2:13" s="2" customFormat="1" ht="3" customHeight="1"/>
    <row r="54" spans="2:13" s="2" customFormat="1" ht="12.75">
      <c r="C54" s="2" t="s">
        <v>244</v>
      </c>
    </row>
    <row r="55" spans="2:13" s="2" customFormat="1" ht="13.5" customHeight="1">
      <c r="D55" s="2" t="s">
        <v>162</v>
      </c>
      <c r="G55" s="262">
        <v>0</v>
      </c>
      <c r="H55" s="262"/>
      <c r="I55" s="2" t="s">
        <v>163</v>
      </c>
    </row>
    <row r="56" spans="2:13" s="2" customFormat="1" ht="14.25" customHeight="1" thickBot="1">
      <c r="D56" s="2" t="s">
        <v>164</v>
      </c>
      <c r="G56" s="263">
        <v>0</v>
      </c>
      <c r="H56" s="263"/>
      <c r="I56" s="2" t="s">
        <v>163</v>
      </c>
    </row>
    <row r="57" spans="2:13" s="2" customFormat="1" ht="13.5" customHeight="1">
      <c r="D57" s="20"/>
      <c r="E57" s="20" t="s">
        <v>165</v>
      </c>
      <c r="F57" s="20"/>
      <c r="G57" s="285">
        <f>SUM(G55:H56)</f>
        <v>0</v>
      </c>
      <c r="H57" s="285"/>
      <c r="I57" s="2" t="s">
        <v>163</v>
      </c>
    </row>
    <row r="58" spans="2:13" s="2" customFormat="1" ht="6.75" customHeight="1"/>
    <row r="59" spans="2:13" s="2" customFormat="1" ht="6" customHeight="1"/>
    <row r="60" spans="2:13" s="2" customFormat="1" ht="12.75">
      <c r="C60" s="2" t="s">
        <v>245</v>
      </c>
      <c r="L60" s="286" t="s">
        <v>3</v>
      </c>
      <c r="M60" s="286"/>
    </row>
    <row r="61" spans="2:13" s="2" customFormat="1" ht="12.75">
      <c r="D61" s="2" t="s">
        <v>167</v>
      </c>
      <c r="G61" s="5"/>
      <c r="H61" s="5"/>
      <c r="I61" s="262">
        <v>0</v>
      </c>
      <c r="J61" s="262"/>
      <c r="K61" s="2" t="s">
        <v>163</v>
      </c>
    </row>
    <row r="62" spans="2:13" s="2" customFormat="1" thickBot="1">
      <c r="D62" s="287" t="s">
        <v>246</v>
      </c>
      <c r="E62" s="287"/>
      <c r="F62" s="287"/>
      <c r="G62" s="287"/>
      <c r="H62" s="287"/>
      <c r="I62" s="263">
        <v>0</v>
      </c>
      <c r="J62" s="263"/>
      <c r="K62" s="2" t="s">
        <v>163</v>
      </c>
    </row>
    <row r="63" spans="2:13" s="2" customFormat="1" ht="12.75">
      <c r="D63" s="20"/>
      <c r="E63" s="20" t="s">
        <v>165</v>
      </c>
      <c r="F63" s="20"/>
      <c r="G63" s="20"/>
      <c r="H63" s="19"/>
      <c r="I63" s="285">
        <f>SUM(I61:J62)</f>
        <v>0</v>
      </c>
      <c r="J63" s="285"/>
      <c r="K63" s="2" t="s">
        <v>163</v>
      </c>
    </row>
    <row r="64" spans="2:13" s="2" customFormat="1" ht="6" customHeight="1"/>
    <row r="65" spans="2:11" s="2" customFormat="1" ht="12.75"/>
    <row r="66" spans="2:11" s="2" customFormat="1" ht="12.75"/>
    <row r="67" spans="2:11" s="2" customFormat="1" ht="12.75"/>
    <row r="68" spans="2:11" s="2" customFormat="1" ht="12.75"/>
    <row r="69" spans="2:11" s="2" customFormat="1" ht="12.75"/>
    <row r="70" spans="2:11" s="2" customFormat="1" ht="12.75"/>
    <row r="71" spans="2:11" s="2" customFormat="1" ht="12.75"/>
    <row r="72" spans="2:11" ht="14.25">
      <c r="B72" s="119" t="s">
        <v>247</v>
      </c>
      <c r="D72" s="119"/>
      <c r="E72" s="119"/>
      <c r="F72" s="119"/>
      <c r="G72" s="119"/>
      <c r="H72" s="119"/>
      <c r="I72" s="119"/>
      <c r="J72" s="119"/>
      <c r="K72" s="119"/>
    </row>
    <row r="73" spans="2:11">
      <c r="C73" s="18" t="s">
        <v>248</v>
      </c>
    </row>
    <row r="74" spans="2:11" s="2" customFormat="1" ht="7.5" customHeight="1"/>
    <row r="75" spans="2:11" s="2" customFormat="1" ht="12.75">
      <c r="C75" s="2" t="s">
        <v>249</v>
      </c>
    </row>
    <row r="76" spans="2:11" s="2" customFormat="1" ht="12.75">
      <c r="J76" s="5" t="s">
        <v>170</v>
      </c>
    </row>
    <row r="77" spans="2:11" s="2" customFormat="1" ht="12.75">
      <c r="C77" s="247"/>
      <c r="D77" s="247"/>
      <c r="E77" s="247" t="s">
        <v>171</v>
      </c>
      <c r="F77" s="247"/>
      <c r="G77" s="247" t="s">
        <v>172</v>
      </c>
      <c r="H77" s="247"/>
      <c r="I77" s="247" t="s">
        <v>155</v>
      </c>
      <c r="J77" s="247"/>
    </row>
    <row r="78" spans="2:11" s="2" customFormat="1" ht="12.75">
      <c r="C78" s="277" t="s">
        <v>156</v>
      </c>
      <c r="D78" s="277"/>
      <c r="E78" s="245">
        <v>270003765</v>
      </c>
      <c r="F78" s="245"/>
      <c r="G78" s="245">
        <v>7251981</v>
      </c>
      <c r="H78" s="245"/>
      <c r="I78" s="245">
        <f>E78-G78</f>
        <v>262751784</v>
      </c>
      <c r="J78" s="245"/>
    </row>
    <row r="79" spans="2:11" s="2" customFormat="1" ht="12.75">
      <c r="C79" s="277" t="s">
        <v>157</v>
      </c>
      <c r="D79" s="277"/>
      <c r="E79" s="245">
        <v>80437624</v>
      </c>
      <c r="F79" s="245"/>
      <c r="G79" s="245">
        <f>[3]財産目録!M41</f>
        <v>64940957</v>
      </c>
      <c r="H79" s="245"/>
      <c r="I79" s="245">
        <f>E79-G79</f>
        <v>15496667</v>
      </c>
      <c r="J79" s="245"/>
    </row>
    <row r="80" spans="2:11" s="2" customFormat="1" ht="12.75">
      <c r="C80" s="277" t="s">
        <v>175</v>
      </c>
      <c r="D80" s="277"/>
      <c r="E80" s="245">
        <v>19075213</v>
      </c>
      <c r="F80" s="245"/>
      <c r="G80" s="245">
        <f>[3]財産目録!I42</f>
        <v>10359660</v>
      </c>
      <c r="H80" s="245"/>
      <c r="I80" s="245">
        <f>E80-G80</f>
        <v>8715553</v>
      </c>
      <c r="J80" s="245"/>
    </row>
    <row r="81" spans="2:15" s="2" customFormat="1" ht="12.75">
      <c r="C81" s="277" t="s">
        <v>178</v>
      </c>
      <c r="D81" s="277"/>
      <c r="E81" s="245">
        <v>3190017</v>
      </c>
      <c r="F81" s="245"/>
      <c r="G81" s="245">
        <f>[3]財産目録!I43</f>
        <v>3097901</v>
      </c>
      <c r="H81" s="245"/>
      <c r="I81" s="245">
        <f>E81-G81</f>
        <v>92116</v>
      </c>
      <c r="J81" s="245"/>
    </row>
    <row r="82" spans="2:15" s="2" customFormat="1" ht="12.75">
      <c r="C82" s="256"/>
      <c r="D82" s="257"/>
      <c r="E82" s="378"/>
      <c r="F82" s="379"/>
      <c r="G82" s="378"/>
      <c r="H82" s="379"/>
      <c r="I82" s="378"/>
      <c r="J82" s="379"/>
    </row>
    <row r="83" spans="2:15" s="2" customFormat="1" ht="12.75">
      <c r="C83" s="247" t="s">
        <v>158</v>
      </c>
      <c r="D83" s="247"/>
      <c r="E83" s="245">
        <f>SUM(E78:F82)</f>
        <v>372706619</v>
      </c>
      <c r="F83" s="245"/>
      <c r="G83" s="245">
        <f>SUM(G78:H82)</f>
        <v>85650499</v>
      </c>
      <c r="H83" s="245"/>
      <c r="I83" s="245">
        <f>SUM(I78:J82)</f>
        <v>287056120</v>
      </c>
      <c r="J83" s="245"/>
    </row>
    <row r="84" spans="2:15" s="2" customFormat="1" ht="13.5" customHeight="1">
      <c r="C84" s="2" t="s">
        <v>180</v>
      </c>
    </row>
    <row r="85" spans="2:15" s="2" customFormat="1" ht="13.5" customHeight="1"/>
    <row r="86" spans="2:15" s="2" customFormat="1" ht="13.5" customHeight="1"/>
    <row r="87" spans="2:15" s="2" customFormat="1" ht="13.5" customHeight="1">
      <c r="N87" s="76"/>
    </row>
    <row r="88" spans="2:15" ht="17.25" customHeight="1">
      <c r="B88" s="119" t="s">
        <v>253</v>
      </c>
      <c r="D88" s="119"/>
      <c r="E88" s="119"/>
      <c r="F88" s="119"/>
      <c r="G88" s="119"/>
      <c r="H88" s="119"/>
      <c r="I88" s="119"/>
      <c r="J88" s="119"/>
      <c r="K88" s="119"/>
      <c r="N88" s="76"/>
      <c r="O88" s="2"/>
    </row>
    <row r="89" spans="2:15">
      <c r="C89" s="18" t="s">
        <v>248</v>
      </c>
      <c r="N89" s="206"/>
      <c r="O89" s="2"/>
    </row>
    <row r="90" spans="2:15" s="2" customFormat="1" ht="6.75" customHeight="1"/>
    <row r="91" spans="2:15" s="2" customFormat="1" ht="12.75">
      <c r="C91" s="2" t="s">
        <v>254</v>
      </c>
      <c r="N91" s="206"/>
    </row>
    <row r="92" spans="2:15" s="2" customFormat="1" ht="12.75">
      <c r="K92" s="5" t="s">
        <v>170</v>
      </c>
      <c r="N92" s="76"/>
    </row>
    <row r="93" spans="2:15" s="2" customFormat="1" ht="12.75">
      <c r="C93" s="250"/>
      <c r="D93" s="251"/>
      <c r="E93" s="250" t="s">
        <v>255</v>
      </c>
      <c r="F93" s="251"/>
      <c r="G93" s="250" t="s">
        <v>256</v>
      </c>
      <c r="H93" s="291"/>
      <c r="I93" s="251"/>
      <c r="J93" s="250" t="s">
        <v>257</v>
      </c>
      <c r="K93" s="251"/>
    </row>
    <row r="94" spans="2:15" s="2" customFormat="1" ht="12.75">
      <c r="C94" s="252"/>
      <c r="D94" s="253"/>
      <c r="E94" s="250"/>
      <c r="F94" s="251"/>
      <c r="G94" s="250"/>
      <c r="H94" s="291"/>
      <c r="I94" s="251"/>
      <c r="J94" s="250"/>
      <c r="K94" s="251"/>
      <c r="L94" s="388" t="s">
        <v>258</v>
      </c>
      <c r="M94" s="278"/>
    </row>
    <row r="95" spans="2:15" s="2" customFormat="1" ht="12.75">
      <c r="C95" s="252"/>
      <c r="D95" s="253"/>
      <c r="E95" s="250"/>
      <c r="F95" s="251"/>
      <c r="G95" s="250"/>
      <c r="H95" s="291"/>
      <c r="I95" s="251"/>
      <c r="J95" s="250"/>
      <c r="K95" s="251"/>
    </row>
    <row r="96" spans="2:15" s="2" customFormat="1" ht="12.75">
      <c r="C96" s="250" t="s">
        <v>259</v>
      </c>
      <c r="D96" s="251"/>
      <c r="E96" s="250"/>
      <c r="F96" s="251"/>
      <c r="G96" s="250"/>
      <c r="H96" s="291"/>
      <c r="I96" s="251"/>
      <c r="J96" s="250"/>
      <c r="K96" s="251"/>
    </row>
    <row r="97" spans="2:13" s="2" customFormat="1" ht="12.75">
      <c r="C97" s="121"/>
      <c r="D97" s="121"/>
      <c r="E97" s="121"/>
      <c r="F97" s="121"/>
      <c r="G97" s="121"/>
      <c r="H97" s="121"/>
      <c r="I97" s="121"/>
      <c r="J97" s="121"/>
      <c r="K97" s="121"/>
    </row>
    <row r="98" spans="2:13" s="2" customFormat="1" ht="12.75">
      <c r="C98" s="121"/>
      <c r="D98" s="121"/>
      <c r="E98" s="121"/>
      <c r="F98" s="121"/>
      <c r="G98" s="121"/>
      <c r="H98" s="121"/>
      <c r="I98" s="121"/>
      <c r="J98" s="121"/>
      <c r="K98" s="121"/>
    </row>
    <row r="99" spans="2:13" s="2" customFormat="1" ht="12.75">
      <c r="C99" s="121"/>
      <c r="D99" s="121"/>
      <c r="E99" s="121"/>
      <c r="F99" s="121"/>
      <c r="G99" s="121"/>
      <c r="H99" s="121"/>
      <c r="I99" s="121"/>
      <c r="J99" s="121"/>
      <c r="K99" s="121"/>
    </row>
    <row r="100" spans="2:13" ht="14.25">
      <c r="B100" s="119" t="s">
        <v>260</v>
      </c>
      <c r="D100" s="119"/>
      <c r="E100" s="119"/>
      <c r="F100" s="119"/>
      <c r="G100" s="119"/>
      <c r="H100" s="119"/>
      <c r="I100" s="119"/>
      <c r="J100" s="119"/>
      <c r="K100" s="119"/>
    </row>
    <row r="101" spans="2:13" s="2" customFormat="1" ht="7.5" customHeight="1"/>
    <row r="102" spans="2:13" s="2" customFormat="1" ht="12.75">
      <c r="C102" s="2" t="s">
        <v>261</v>
      </c>
    </row>
    <row r="103" spans="2:13" s="2" customFormat="1" ht="12.75">
      <c r="J103" s="5" t="s">
        <v>170</v>
      </c>
    </row>
    <row r="104" spans="2:13" s="2" customFormat="1" ht="12.75">
      <c r="C104" s="250" t="s">
        <v>262</v>
      </c>
      <c r="D104" s="251"/>
      <c r="E104" s="250" t="s">
        <v>263</v>
      </c>
      <c r="F104" s="251"/>
      <c r="G104" s="250" t="s">
        <v>264</v>
      </c>
      <c r="H104" s="251"/>
      <c r="I104" s="250" t="s">
        <v>265</v>
      </c>
      <c r="J104" s="251"/>
    </row>
    <row r="105" spans="2:13" s="2" customFormat="1" ht="12.75">
      <c r="C105" s="252"/>
      <c r="D105" s="253"/>
      <c r="E105" s="250"/>
      <c r="F105" s="251"/>
      <c r="G105" s="250"/>
      <c r="H105" s="251"/>
      <c r="I105" s="250"/>
      <c r="J105" s="251"/>
      <c r="L105" s="286" t="s">
        <v>3</v>
      </c>
      <c r="M105" s="286"/>
    </row>
    <row r="106" spans="2:13" s="2" customFormat="1" ht="12.75">
      <c r="C106" s="252"/>
      <c r="D106" s="253"/>
      <c r="E106" s="250"/>
      <c r="F106" s="251"/>
      <c r="G106" s="250"/>
      <c r="H106" s="251"/>
      <c r="I106" s="250"/>
      <c r="J106" s="251"/>
    </row>
    <row r="107" spans="2:13" s="2" customFormat="1" ht="13.5" customHeight="1">
      <c r="C107" s="250" t="s">
        <v>259</v>
      </c>
      <c r="D107" s="251"/>
      <c r="E107" s="250"/>
      <c r="F107" s="251"/>
      <c r="G107" s="250"/>
      <c r="H107" s="251"/>
      <c r="I107" s="250"/>
      <c r="J107" s="251"/>
    </row>
    <row r="108" spans="2:13" s="2" customFormat="1" ht="13.5" customHeight="1"/>
    <row r="109" spans="2:13" s="2" customFormat="1" ht="13.5" customHeight="1"/>
    <row r="110" spans="2:13" s="2" customFormat="1" ht="12.75"/>
    <row r="111" spans="2:13" ht="14.25">
      <c r="B111" s="119" t="s">
        <v>266</v>
      </c>
      <c r="C111" s="119"/>
      <c r="D111" s="119"/>
      <c r="E111" s="119"/>
      <c r="F111" s="119"/>
      <c r="G111" s="119"/>
      <c r="H111" s="119"/>
      <c r="I111" s="119"/>
      <c r="J111" s="119"/>
    </row>
    <row r="112" spans="2:13" s="2" customFormat="1" ht="7.5" customHeight="1"/>
    <row r="113" spans="1:11" s="2" customFormat="1" ht="12.75">
      <c r="C113" s="2" t="s">
        <v>267</v>
      </c>
    </row>
    <row r="114" spans="1:11" s="2" customFormat="1" ht="12.75"/>
    <row r="115" spans="1:11" s="2" customFormat="1" ht="12.75"/>
    <row r="116" spans="1:11" s="2" customFormat="1" ht="12.75"/>
    <row r="117" spans="1:11" ht="14.25">
      <c r="B117" s="119" t="s">
        <v>268</v>
      </c>
      <c r="D117" s="119"/>
      <c r="E117" s="119"/>
      <c r="F117" s="119"/>
      <c r="G117" s="119"/>
      <c r="H117" s="119"/>
      <c r="I117" s="119"/>
      <c r="J117" s="119"/>
      <c r="K117" s="119"/>
    </row>
    <row r="118" spans="1:11" ht="14.25">
      <c r="B118" s="119" t="s">
        <v>196</v>
      </c>
      <c r="D118" s="119"/>
      <c r="E118" s="119"/>
      <c r="F118" s="119"/>
      <c r="G118" s="119"/>
      <c r="H118" s="119"/>
      <c r="I118" s="119"/>
      <c r="J118" s="119"/>
      <c r="K118" s="119"/>
    </row>
    <row r="119" spans="1:11" ht="6.75" customHeight="1">
      <c r="B119" s="119"/>
      <c r="D119" s="119"/>
      <c r="E119" s="119"/>
      <c r="F119" s="119"/>
      <c r="G119" s="119"/>
      <c r="H119" s="119"/>
      <c r="I119" s="119"/>
      <c r="J119" s="119"/>
      <c r="K119" s="119"/>
    </row>
    <row r="120" spans="1:11" s="6" customFormat="1">
      <c r="A120" s="5"/>
      <c r="C120" s="151" t="s">
        <v>471</v>
      </c>
      <c r="H120" s="11"/>
      <c r="I120"/>
      <c r="J120"/>
    </row>
    <row r="121" spans="1:11" s="6" customFormat="1">
      <c r="A121" s="14"/>
      <c r="C121" s="49" t="s">
        <v>199</v>
      </c>
      <c r="D121" s="2"/>
      <c r="E121" s="2"/>
      <c r="F121" s="2"/>
      <c r="G121" s="2"/>
      <c r="H121" s="16"/>
      <c r="I121" s="16"/>
      <c r="J121"/>
    </row>
    <row r="122" spans="1:11" s="6" customFormat="1">
      <c r="A122" s="14"/>
      <c r="C122" s="139"/>
      <c r="D122" s="2"/>
      <c r="E122" s="2"/>
      <c r="F122" s="2"/>
      <c r="G122" s="2"/>
      <c r="H122" s="16"/>
      <c r="I122" s="17"/>
      <c r="J122"/>
    </row>
    <row r="123" spans="1:11" s="6" customFormat="1">
      <c r="A123"/>
      <c r="C123" s="49" t="s">
        <v>200</v>
      </c>
      <c r="D123" s="2"/>
      <c r="E123" s="2"/>
      <c r="F123" s="2"/>
      <c r="G123" s="2"/>
      <c r="H123" s="16"/>
      <c r="I123" s="16"/>
      <c r="J123"/>
    </row>
    <row r="124" spans="1:11">
      <c r="B124" s="2"/>
      <c r="C124" s="14" t="s">
        <v>201</v>
      </c>
      <c r="E124" s="2"/>
      <c r="F124" s="2"/>
      <c r="G124" s="2"/>
      <c r="H124" s="389">
        <v>7595000</v>
      </c>
      <c r="I124" s="389"/>
      <c r="J124" s="2" t="s">
        <v>163</v>
      </c>
    </row>
    <row r="125" spans="1:11">
      <c r="B125" s="2"/>
      <c r="C125" s="14" t="s">
        <v>202</v>
      </c>
      <c r="E125" s="2"/>
      <c r="F125" s="2"/>
      <c r="G125" s="2"/>
      <c r="H125" s="389">
        <v>1133000</v>
      </c>
      <c r="I125" s="389"/>
      <c r="J125" s="2" t="s">
        <v>163</v>
      </c>
    </row>
    <row r="126" spans="1:11">
      <c r="B126" s="2"/>
      <c r="C126" s="14" t="s">
        <v>203</v>
      </c>
      <c r="E126" s="2"/>
      <c r="F126" s="2"/>
      <c r="G126" s="2"/>
      <c r="H126" s="389">
        <v>12826000</v>
      </c>
      <c r="I126" s="389"/>
      <c r="J126" s="2" t="s">
        <v>163</v>
      </c>
    </row>
    <row r="127" spans="1:11">
      <c r="B127" s="2"/>
      <c r="C127" s="14" t="s">
        <v>204</v>
      </c>
      <c r="E127" s="2"/>
      <c r="F127" s="2"/>
      <c r="G127" s="2"/>
      <c r="H127" s="391">
        <v>1071000</v>
      </c>
      <c r="I127" s="391"/>
      <c r="J127" s="2" t="s">
        <v>163</v>
      </c>
    </row>
    <row r="128" spans="1:11">
      <c r="B128" s="2"/>
      <c r="C128" s="2"/>
      <c r="D128" s="2"/>
      <c r="G128" s="5" t="s">
        <v>205</v>
      </c>
      <c r="H128" s="392">
        <f>SUM(H124:H127)</f>
        <v>22625000</v>
      </c>
      <c r="I128" s="392"/>
      <c r="J128" s="2" t="s">
        <v>163</v>
      </c>
    </row>
    <row r="129" spans="2:21">
      <c r="B129" s="2"/>
      <c r="C129" s="49" t="s">
        <v>206</v>
      </c>
      <c r="E129" s="2"/>
      <c r="G129" s="5"/>
      <c r="H129" s="389">
        <f>-H124</f>
        <v>-7595000</v>
      </c>
      <c r="I129" s="389"/>
      <c r="J129" s="2" t="s">
        <v>163</v>
      </c>
    </row>
    <row r="130" spans="2:21">
      <c r="B130" s="2"/>
      <c r="C130" s="52" t="s">
        <v>207</v>
      </c>
      <c r="E130" s="2"/>
      <c r="G130" s="5"/>
      <c r="H130" s="391">
        <v>-15030000</v>
      </c>
      <c r="I130" s="391"/>
      <c r="J130" s="2" t="s">
        <v>163</v>
      </c>
    </row>
    <row r="131" spans="2:21">
      <c r="B131" s="2"/>
      <c r="C131" s="2"/>
      <c r="D131" s="2"/>
      <c r="G131" s="5" t="s">
        <v>208</v>
      </c>
      <c r="H131" s="391">
        <f>SUM(H129:H130)</f>
        <v>-22625000</v>
      </c>
      <c r="I131" s="391"/>
      <c r="J131" s="2" t="s">
        <v>163</v>
      </c>
    </row>
    <row r="132" spans="2:21" ht="14.25" thickBot="1">
      <c r="B132" s="2"/>
      <c r="C132" s="2"/>
      <c r="D132" s="2"/>
      <c r="G132" s="5" t="s">
        <v>209</v>
      </c>
      <c r="H132" s="390">
        <f>+H131+H128</f>
        <v>0</v>
      </c>
      <c r="I132" s="390"/>
      <c r="J132" s="2" t="s">
        <v>163</v>
      </c>
    </row>
    <row r="133" spans="2:21" ht="14.25" thickTop="1">
      <c r="C133" s="2"/>
      <c r="K133" s="9"/>
      <c r="N133" s="2" t="s">
        <v>472</v>
      </c>
      <c r="O133" s="2"/>
      <c r="P133" s="2"/>
      <c r="Q133" s="2"/>
      <c r="R133" s="2"/>
      <c r="S133" s="2"/>
      <c r="T133" s="2"/>
      <c r="U133" s="2"/>
    </row>
    <row r="134" spans="2:21">
      <c r="C134" s="2"/>
      <c r="K134" s="9"/>
      <c r="N134" s="207" t="s">
        <v>473</v>
      </c>
      <c r="O134" s="208"/>
      <c r="P134" s="208"/>
      <c r="Q134" s="209"/>
      <c r="R134" s="207" t="s">
        <v>156</v>
      </c>
      <c r="S134" s="208"/>
      <c r="T134" s="208"/>
      <c r="U134" s="209"/>
    </row>
    <row r="135" spans="2:21">
      <c r="K135" s="9"/>
      <c r="N135" s="207" t="s">
        <v>474</v>
      </c>
      <c r="O135" s="208"/>
      <c r="P135" s="210"/>
      <c r="Q135" s="211"/>
      <c r="R135" s="212" t="s">
        <v>475</v>
      </c>
      <c r="S135" s="210"/>
      <c r="T135" s="210"/>
      <c r="U135" s="211"/>
    </row>
    <row r="136" spans="2:21">
      <c r="K136" s="9"/>
      <c r="N136" s="207" t="s">
        <v>476</v>
      </c>
      <c r="O136" s="208"/>
      <c r="P136" s="210"/>
      <c r="Q136" s="211"/>
      <c r="R136" s="213"/>
      <c r="S136" s="210"/>
      <c r="T136" s="210"/>
      <c r="U136" s="138" t="s">
        <v>477</v>
      </c>
    </row>
    <row r="137" spans="2:21">
      <c r="K137" s="9"/>
      <c r="N137" s="2" t="s">
        <v>478</v>
      </c>
      <c r="O137" s="2"/>
      <c r="P137" s="2"/>
      <c r="Q137" s="2"/>
      <c r="R137" s="2"/>
      <c r="S137" s="2"/>
      <c r="T137" s="2"/>
      <c r="U137" s="2"/>
    </row>
    <row r="138" spans="2:21">
      <c r="K138" s="9"/>
      <c r="N138" s="2" t="s">
        <v>479</v>
      </c>
      <c r="O138" s="2"/>
      <c r="P138" s="2"/>
      <c r="Q138" s="2"/>
      <c r="R138" s="2"/>
      <c r="S138" s="2"/>
      <c r="T138" s="2"/>
      <c r="U138" s="2"/>
    </row>
  </sheetData>
  <mergeCells count="85">
    <mergeCell ref="H132:I132"/>
    <mergeCell ref="H126:I126"/>
    <mergeCell ref="H127:I127"/>
    <mergeCell ref="H128:I128"/>
    <mergeCell ref="H129:I129"/>
    <mergeCell ref="H130:I130"/>
    <mergeCell ref="H131:I131"/>
    <mergeCell ref="C106:D106"/>
    <mergeCell ref="E106:F106"/>
    <mergeCell ref="G106:H106"/>
    <mergeCell ref="I106:J106"/>
    <mergeCell ref="H125:I125"/>
    <mergeCell ref="C107:D107"/>
    <mergeCell ref="E107:F107"/>
    <mergeCell ref="G107:H107"/>
    <mergeCell ref="I107:J107"/>
    <mergeCell ref="H124:I124"/>
    <mergeCell ref="C104:D104"/>
    <mergeCell ref="E104:F104"/>
    <mergeCell ref="G104:H104"/>
    <mergeCell ref="I104:J104"/>
    <mergeCell ref="L105:M105"/>
    <mergeCell ref="C105:D105"/>
    <mergeCell ref="E105:F105"/>
    <mergeCell ref="G105:H105"/>
    <mergeCell ref="I105:J105"/>
    <mergeCell ref="L94:M94"/>
    <mergeCell ref="C96:D96"/>
    <mergeCell ref="E96:F96"/>
    <mergeCell ref="G96:I96"/>
    <mergeCell ref="J96:K96"/>
    <mergeCell ref="C95:D95"/>
    <mergeCell ref="E95:F95"/>
    <mergeCell ref="G95:I95"/>
    <mergeCell ref="J95:K95"/>
    <mergeCell ref="C94:D94"/>
    <mergeCell ref="E94:F94"/>
    <mergeCell ref="G94:I94"/>
    <mergeCell ref="J94:K94"/>
    <mergeCell ref="C83:D83"/>
    <mergeCell ref="E83:F83"/>
    <mergeCell ref="G83:H83"/>
    <mergeCell ref="I83:J83"/>
    <mergeCell ref="C93:D93"/>
    <mergeCell ref="E93:F93"/>
    <mergeCell ref="G93:I93"/>
    <mergeCell ref="J93:K93"/>
    <mergeCell ref="C81:D81"/>
    <mergeCell ref="E81:F81"/>
    <mergeCell ref="G81:H81"/>
    <mergeCell ref="I81:J81"/>
    <mergeCell ref="C82:D82"/>
    <mergeCell ref="E82:F82"/>
    <mergeCell ref="G82:H82"/>
    <mergeCell ref="I82:J82"/>
    <mergeCell ref="C79:D79"/>
    <mergeCell ref="E79:F79"/>
    <mergeCell ref="G79:H79"/>
    <mergeCell ref="I79:J79"/>
    <mergeCell ref="C80:D80"/>
    <mergeCell ref="E80:F80"/>
    <mergeCell ref="G80:H80"/>
    <mergeCell ref="I80:J80"/>
    <mergeCell ref="C78:D78"/>
    <mergeCell ref="E78:F78"/>
    <mergeCell ref="G78:H78"/>
    <mergeCell ref="I78:J78"/>
    <mergeCell ref="G55:H55"/>
    <mergeCell ref="G56:H56"/>
    <mergeCell ref="G57:H57"/>
    <mergeCell ref="I63:J63"/>
    <mergeCell ref="C77:D77"/>
    <mergeCell ref="E77:F77"/>
    <mergeCell ref="G77:H77"/>
    <mergeCell ref="I77:J77"/>
    <mergeCell ref="L60:M60"/>
    <mergeCell ref="I61:J61"/>
    <mergeCell ref="D62:H62"/>
    <mergeCell ref="I62:J62"/>
    <mergeCell ref="C2:L2"/>
    <mergeCell ref="C7:K7"/>
    <mergeCell ref="C26:K26"/>
    <mergeCell ref="C31:K31"/>
    <mergeCell ref="C35:K35"/>
    <mergeCell ref="C40:K40"/>
  </mergeCells>
  <phoneticPr fontId="4"/>
  <printOptions horizontalCentered="1"/>
  <pageMargins left="0" right="0" top="0" bottom="0" header="0" footer="0"/>
  <pageSetup paperSize="9" firstPageNumber="31" orientation="portrait" useFirstPageNumber="1" verticalDpi="300" r:id="rId1"/>
  <rowBreaks count="1" manualBreakCount="1">
    <brk id="66"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CECB-C0D7-4663-87B7-D0278013EB47}">
  <dimension ref="B2:X132"/>
  <sheetViews>
    <sheetView view="pageBreakPreview" topLeftCell="A43" zoomScaleNormal="100" zoomScaleSheetLayoutView="100" workbookViewId="0">
      <selection activeCell="E88" sqref="E88:F88"/>
    </sheetView>
  </sheetViews>
  <sheetFormatPr defaultRowHeight="13.5"/>
  <cols>
    <col min="1" max="1" width="3.5" customWidth="1"/>
    <col min="2" max="2" width="5" customWidth="1"/>
    <col min="3" max="3" width="6.875" customWidth="1"/>
    <col min="4" max="4" width="9.25" customWidth="1"/>
    <col min="5" max="5" width="10.375" customWidth="1"/>
    <col min="6" max="12" width="8.5" customWidth="1"/>
    <col min="13" max="13" width="5.25" customWidth="1"/>
    <col min="257" max="257" width="3.5" customWidth="1"/>
    <col min="258" max="258" width="5" customWidth="1"/>
    <col min="259" max="259" width="6.875" customWidth="1"/>
    <col min="260" max="260" width="9.25" customWidth="1"/>
    <col min="261" max="261" width="10.375" customWidth="1"/>
    <col min="262" max="268" width="8.5" customWidth="1"/>
    <col min="269" max="269" width="5.25" customWidth="1"/>
    <col min="513" max="513" width="3.5" customWidth="1"/>
    <col min="514" max="514" width="5" customWidth="1"/>
    <col min="515" max="515" width="6.875" customWidth="1"/>
    <col min="516" max="516" width="9.25" customWidth="1"/>
    <col min="517" max="517" width="10.375" customWidth="1"/>
    <col min="518" max="524" width="8.5" customWidth="1"/>
    <col min="525" max="525" width="5.25" customWidth="1"/>
    <col min="769" max="769" width="3.5" customWidth="1"/>
    <col min="770" max="770" width="5" customWidth="1"/>
    <col min="771" max="771" width="6.875" customWidth="1"/>
    <col min="772" max="772" width="9.25" customWidth="1"/>
    <col min="773" max="773" width="10.375" customWidth="1"/>
    <col min="774" max="780" width="8.5" customWidth="1"/>
    <col min="781" max="781" width="5.25" customWidth="1"/>
    <col min="1025" max="1025" width="3.5" customWidth="1"/>
    <col min="1026" max="1026" width="5" customWidth="1"/>
    <col min="1027" max="1027" width="6.875" customWidth="1"/>
    <col min="1028" max="1028" width="9.25" customWidth="1"/>
    <col min="1029" max="1029" width="10.375" customWidth="1"/>
    <col min="1030" max="1036" width="8.5" customWidth="1"/>
    <col min="1037" max="1037" width="5.25" customWidth="1"/>
    <col min="1281" max="1281" width="3.5" customWidth="1"/>
    <col min="1282" max="1282" width="5" customWidth="1"/>
    <col min="1283" max="1283" width="6.875" customWidth="1"/>
    <col min="1284" max="1284" width="9.25" customWidth="1"/>
    <col min="1285" max="1285" width="10.375" customWidth="1"/>
    <col min="1286" max="1292" width="8.5" customWidth="1"/>
    <col min="1293" max="1293" width="5.25" customWidth="1"/>
    <col min="1537" max="1537" width="3.5" customWidth="1"/>
    <col min="1538" max="1538" width="5" customWidth="1"/>
    <col min="1539" max="1539" width="6.875" customWidth="1"/>
    <col min="1540" max="1540" width="9.25" customWidth="1"/>
    <col min="1541" max="1541" width="10.375" customWidth="1"/>
    <col min="1542" max="1548" width="8.5" customWidth="1"/>
    <col min="1549" max="1549" width="5.25" customWidth="1"/>
    <col min="1793" max="1793" width="3.5" customWidth="1"/>
    <col min="1794" max="1794" width="5" customWidth="1"/>
    <col min="1795" max="1795" width="6.875" customWidth="1"/>
    <col min="1796" max="1796" width="9.25" customWidth="1"/>
    <col min="1797" max="1797" width="10.375" customWidth="1"/>
    <col min="1798" max="1804" width="8.5" customWidth="1"/>
    <col min="1805" max="1805" width="5.25" customWidth="1"/>
    <col min="2049" max="2049" width="3.5" customWidth="1"/>
    <col min="2050" max="2050" width="5" customWidth="1"/>
    <col min="2051" max="2051" width="6.875" customWidth="1"/>
    <col min="2052" max="2052" width="9.25" customWidth="1"/>
    <col min="2053" max="2053" width="10.375" customWidth="1"/>
    <col min="2054" max="2060" width="8.5" customWidth="1"/>
    <col min="2061" max="2061" width="5.25" customWidth="1"/>
    <col min="2305" max="2305" width="3.5" customWidth="1"/>
    <col min="2306" max="2306" width="5" customWidth="1"/>
    <col min="2307" max="2307" width="6.875" customWidth="1"/>
    <col min="2308" max="2308" width="9.25" customWidth="1"/>
    <col min="2309" max="2309" width="10.375" customWidth="1"/>
    <col min="2310" max="2316" width="8.5" customWidth="1"/>
    <col min="2317" max="2317" width="5.25" customWidth="1"/>
    <col min="2561" max="2561" width="3.5" customWidth="1"/>
    <col min="2562" max="2562" width="5" customWidth="1"/>
    <col min="2563" max="2563" width="6.875" customWidth="1"/>
    <col min="2564" max="2564" width="9.25" customWidth="1"/>
    <col min="2565" max="2565" width="10.375" customWidth="1"/>
    <col min="2566" max="2572" width="8.5" customWidth="1"/>
    <col min="2573" max="2573" width="5.25" customWidth="1"/>
    <col min="2817" max="2817" width="3.5" customWidth="1"/>
    <col min="2818" max="2818" width="5" customWidth="1"/>
    <col min="2819" max="2819" width="6.875" customWidth="1"/>
    <col min="2820" max="2820" width="9.25" customWidth="1"/>
    <col min="2821" max="2821" width="10.375" customWidth="1"/>
    <col min="2822" max="2828" width="8.5" customWidth="1"/>
    <col min="2829" max="2829" width="5.25" customWidth="1"/>
    <col min="3073" max="3073" width="3.5" customWidth="1"/>
    <col min="3074" max="3074" width="5" customWidth="1"/>
    <col min="3075" max="3075" width="6.875" customWidth="1"/>
    <col min="3076" max="3076" width="9.25" customWidth="1"/>
    <col min="3077" max="3077" width="10.375" customWidth="1"/>
    <col min="3078" max="3084" width="8.5" customWidth="1"/>
    <col min="3085" max="3085" width="5.25" customWidth="1"/>
    <col min="3329" max="3329" width="3.5" customWidth="1"/>
    <col min="3330" max="3330" width="5" customWidth="1"/>
    <col min="3331" max="3331" width="6.875" customWidth="1"/>
    <col min="3332" max="3332" width="9.25" customWidth="1"/>
    <col min="3333" max="3333" width="10.375" customWidth="1"/>
    <col min="3334" max="3340" width="8.5" customWidth="1"/>
    <col min="3341" max="3341" width="5.25" customWidth="1"/>
    <col min="3585" max="3585" width="3.5" customWidth="1"/>
    <col min="3586" max="3586" width="5" customWidth="1"/>
    <col min="3587" max="3587" width="6.875" customWidth="1"/>
    <col min="3588" max="3588" width="9.25" customWidth="1"/>
    <col min="3589" max="3589" width="10.375" customWidth="1"/>
    <col min="3590" max="3596" width="8.5" customWidth="1"/>
    <col min="3597" max="3597" width="5.25" customWidth="1"/>
    <col min="3841" max="3841" width="3.5" customWidth="1"/>
    <col min="3842" max="3842" width="5" customWidth="1"/>
    <col min="3843" max="3843" width="6.875" customWidth="1"/>
    <col min="3844" max="3844" width="9.25" customWidth="1"/>
    <col min="3845" max="3845" width="10.375" customWidth="1"/>
    <col min="3846" max="3852" width="8.5" customWidth="1"/>
    <col min="3853" max="3853" width="5.25" customWidth="1"/>
    <col min="4097" max="4097" width="3.5" customWidth="1"/>
    <col min="4098" max="4098" width="5" customWidth="1"/>
    <col min="4099" max="4099" width="6.875" customWidth="1"/>
    <col min="4100" max="4100" width="9.25" customWidth="1"/>
    <col min="4101" max="4101" width="10.375" customWidth="1"/>
    <col min="4102" max="4108" width="8.5" customWidth="1"/>
    <col min="4109" max="4109" width="5.25" customWidth="1"/>
    <col min="4353" max="4353" width="3.5" customWidth="1"/>
    <col min="4354" max="4354" width="5" customWidth="1"/>
    <col min="4355" max="4355" width="6.875" customWidth="1"/>
    <col min="4356" max="4356" width="9.25" customWidth="1"/>
    <col min="4357" max="4357" width="10.375" customWidth="1"/>
    <col min="4358" max="4364" width="8.5" customWidth="1"/>
    <col min="4365" max="4365" width="5.25" customWidth="1"/>
    <col min="4609" max="4609" width="3.5" customWidth="1"/>
    <col min="4610" max="4610" width="5" customWidth="1"/>
    <col min="4611" max="4611" width="6.875" customWidth="1"/>
    <col min="4612" max="4612" width="9.25" customWidth="1"/>
    <col min="4613" max="4613" width="10.375" customWidth="1"/>
    <col min="4614" max="4620" width="8.5" customWidth="1"/>
    <col min="4621" max="4621" width="5.25" customWidth="1"/>
    <col min="4865" max="4865" width="3.5" customWidth="1"/>
    <col min="4866" max="4866" width="5" customWidth="1"/>
    <col min="4867" max="4867" width="6.875" customWidth="1"/>
    <col min="4868" max="4868" width="9.25" customWidth="1"/>
    <col min="4869" max="4869" width="10.375" customWidth="1"/>
    <col min="4870" max="4876" width="8.5" customWidth="1"/>
    <col min="4877" max="4877" width="5.25" customWidth="1"/>
    <col min="5121" max="5121" width="3.5" customWidth="1"/>
    <col min="5122" max="5122" width="5" customWidth="1"/>
    <col min="5123" max="5123" width="6.875" customWidth="1"/>
    <col min="5124" max="5124" width="9.25" customWidth="1"/>
    <col min="5125" max="5125" width="10.375" customWidth="1"/>
    <col min="5126" max="5132" width="8.5" customWidth="1"/>
    <col min="5133" max="5133" width="5.25" customWidth="1"/>
    <col min="5377" max="5377" width="3.5" customWidth="1"/>
    <col min="5378" max="5378" width="5" customWidth="1"/>
    <col min="5379" max="5379" width="6.875" customWidth="1"/>
    <col min="5380" max="5380" width="9.25" customWidth="1"/>
    <col min="5381" max="5381" width="10.375" customWidth="1"/>
    <col min="5382" max="5388" width="8.5" customWidth="1"/>
    <col min="5389" max="5389" width="5.25" customWidth="1"/>
    <col min="5633" max="5633" width="3.5" customWidth="1"/>
    <col min="5634" max="5634" width="5" customWidth="1"/>
    <col min="5635" max="5635" width="6.875" customWidth="1"/>
    <col min="5636" max="5636" width="9.25" customWidth="1"/>
    <col min="5637" max="5637" width="10.375" customWidth="1"/>
    <col min="5638" max="5644" width="8.5" customWidth="1"/>
    <col min="5645" max="5645" width="5.25" customWidth="1"/>
    <col min="5889" max="5889" width="3.5" customWidth="1"/>
    <col min="5890" max="5890" width="5" customWidth="1"/>
    <col min="5891" max="5891" width="6.875" customWidth="1"/>
    <col min="5892" max="5892" width="9.25" customWidth="1"/>
    <col min="5893" max="5893" width="10.375" customWidth="1"/>
    <col min="5894" max="5900" width="8.5" customWidth="1"/>
    <col min="5901" max="5901" width="5.25" customWidth="1"/>
    <col min="6145" max="6145" width="3.5" customWidth="1"/>
    <col min="6146" max="6146" width="5" customWidth="1"/>
    <col min="6147" max="6147" width="6.875" customWidth="1"/>
    <col min="6148" max="6148" width="9.25" customWidth="1"/>
    <col min="6149" max="6149" width="10.375" customWidth="1"/>
    <col min="6150" max="6156" width="8.5" customWidth="1"/>
    <col min="6157" max="6157" width="5.25" customWidth="1"/>
    <col min="6401" max="6401" width="3.5" customWidth="1"/>
    <col min="6402" max="6402" width="5" customWidth="1"/>
    <col min="6403" max="6403" width="6.875" customWidth="1"/>
    <col min="6404" max="6404" width="9.25" customWidth="1"/>
    <col min="6405" max="6405" width="10.375" customWidth="1"/>
    <col min="6406" max="6412" width="8.5" customWidth="1"/>
    <col min="6413" max="6413" width="5.25" customWidth="1"/>
    <col min="6657" max="6657" width="3.5" customWidth="1"/>
    <col min="6658" max="6658" width="5" customWidth="1"/>
    <col min="6659" max="6659" width="6.875" customWidth="1"/>
    <col min="6660" max="6660" width="9.25" customWidth="1"/>
    <col min="6661" max="6661" width="10.375" customWidth="1"/>
    <col min="6662" max="6668" width="8.5" customWidth="1"/>
    <col min="6669" max="6669" width="5.25" customWidth="1"/>
    <col min="6913" max="6913" width="3.5" customWidth="1"/>
    <col min="6914" max="6914" width="5" customWidth="1"/>
    <col min="6915" max="6915" width="6.875" customWidth="1"/>
    <col min="6916" max="6916" width="9.25" customWidth="1"/>
    <col min="6917" max="6917" width="10.375" customWidth="1"/>
    <col min="6918" max="6924" width="8.5" customWidth="1"/>
    <col min="6925" max="6925" width="5.25" customWidth="1"/>
    <col min="7169" max="7169" width="3.5" customWidth="1"/>
    <col min="7170" max="7170" width="5" customWidth="1"/>
    <col min="7171" max="7171" width="6.875" customWidth="1"/>
    <col min="7172" max="7172" width="9.25" customWidth="1"/>
    <col min="7173" max="7173" width="10.375" customWidth="1"/>
    <col min="7174" max="7180" width="8.5" customWidth="1"/>
    <col min="7181" max="7181" width="5.25" customWidth="1"/>
    <col min="7425" max="7425" width="3.5" customWidth="1"/>
    <col min="7426" max="7426" width="5" customWidth="1"/>
    <col min="7427" max="7427" width="6.875" customWidth="1"/>
    <col min="7428" max="7428" width="9.25" customWidth="1"/>
    <col min="7429" max="7429" width="10.375" customWidth="1"/>
    <col min="7430" max="7436" width="8.5" customWidth="1"/>
    <col min="7437" max="7437" width="5.25" customWidth="1"/>
    <col min="7681" max="7681" width="3.5" customWidth="1"/>
    <col min="7682" max="7682" width="5" customWidth="1"/>
    <col min="7683" max="7683" width="6.875" customWidth="1"/>
    <col min="7684" max="7684" width="9.25" customWidth="1"/>
    <col min="7685" max="7685" width="10.375" customWidth="1"/>
    <col min="7686" max="7692" width="8.5" customWidth="1"/>
    <col min="7693" max="7693" width="5.25" customWidth="1"/>
    <col min="7937" max="7937" width="3.5" customWidth="1"/>
    <col min="7938" max="7938" width="5" customWidth="1"/>
    <col min="7939" max="7939" width="6.875" customWidth="1"/>
    <col min="7940" max="7940" width="9.25" customWidth="1"/>
    <col min="7941" max="7941" width="10.375" customWidth="1"/>
    <col min="7942" max="7948" width="8.5" customWidth="1"/>
    <col min="7949" max="7949" width="5.25" customWidth="1"/>
    <col min="8193" max="8193" width="3.5" customWidth="1"/>
    <col min="8194" max="8194" width="5" customWidth="1"/>
    <col min="8195" max="8195" width="6.875" customWidth="1"/>
    <col min="8196" max="8196" width="9.25" customWidth="1"/>
    <col min="8197" max="8197" width="10.375" customWidth="1"/>
    <col min="8198" max="8204" width="8.5" customWidth="1"/>
    <col min="8205" max="8205" width="5.25" customWidth="1"/>
    <col min="8449" max="8449" width="3.5" customWidth="1"/>
    <col min="8450" max="8450" width="5" customWidth="1"/>
    <col min="8451" max="8451" width="6.875" customWidth="1"/>
    <col min="8452" max="8452" width="9.25" customWidth="1"/>
    <col min="8453" max="8453" width="10.375" customWidth="1"/>
    <col min="8454" max="8460" width="8.5" customWidth="1"/>
    <col min="8461" max="8461" width="5.25" customWidth="1"/>
    <col min="8705" max="8705" width="3.5" customWidth="1"/>
    <col min="8706" max="8706" width="5" customWidth="1"/>
    <col min="8707" max="8707" width="6.875" customWidth="1"/>
    <col min="8708" max="8708" width="9.25" customWidth="1"/>
    <col min="8709" max="8709" width="10.375" customWidth="1"/>
    <col min="8710" max="8716" width="8.5" customWidth="1"/>
    <col min="8717" max="8717" width="5.25" customWidth="1"/>
    <col min="8961" max="8961" width="3.5" customWidth="1"/>
    <col min="8962" max="8962" width="5" customWidth="1"/>
    <col min="8963" max="8963" width="6.875" customWidth="1"/>
    <col min="8964" max="8964" width="9.25" customWidth="1"/>
    <col min="8965" max="8965" width="10.375" customWidth="1"/>
    <col min="8966" max="8972" width="8.5" customWidth="1"/>
    <col min="8973" max="8973" width="5.25" customWidth="1"/>
    <col min="9217" max="9217" width="3.5" customWidth="1"/>
    <col min="9218" max="9218" width="5" customWidth="1"/>
    <col min="9219" max="9219" width="6.875" customWidth="1"/>
    <col min="9220" max="9220" width="9.25" customWidth="1"/>
    <col min="9221" max="9221" width="10.375" customWidth="1"/>
    <col min="9222" max="9228" width="8.5" customWidth="1"/>
    <col min="9229" max="9229" width="5.25" customWidth="1"/>
    <col min="9473" max="9473" width="3.5" customWidth="1"/>
    <col min="9474" max="9474" width="5" customWidth="1"/>
    <col min="9475" max="9475" width="6.875" customWidth="1"/>
    <col min="9476" max="9476" width="9.25" customWidth="1"/>
    <col min="9477" max="9477" width="10.375" customWidth="1"/>
    <col min="9478" max="9484" width="8.5" customWidth="1"/>
    <col min="9485" max="9485" width="5.25" customWidth="1"/>
    <col min="9729" max="9729" width="3.5" customWidth="1"/>
    <col min="9730" max="9730" width="5" customWidth="1"/>
    <col min="9731" max="9731" width="6.875" customWidth="1"/>
    <col min="9732" max="9732" width="9.25" customWidth="1"/>
    <col min="9733" max="9733" width="10.375" customWidth="1"/>
    <col min="9734" max="9740" width="8.5" customWidth="1"/>
    <col min="9741" max="9741" width="5.25" customWidth="1"/>
    <col min="9985" max="9985" width="3.5" customWidth="1"/>
    <col min="9986" max="9986" width="5" customWidth="1"/>
    <col min="9987" max="9987" width="6.875" customWidth="1"/>
    <col min="9988" max="9988" width="9.25" customWidth="1"/>
    <col min="9989" max="9989" width="10.375" customWidth="1"/>
    <col min="9990" max="9996" width="8.5" customWidth="1"/>
    <col min="9997" max="9997" width="5.25" customWidth="1"/>
    <col min="10241" max="10241" width="3.5" customWidth="1"/>
    <col min="10242" max="10242" width="5" customWidth="1"/>
    <col min="10243" max="10243" width="6.875" customWidth="1"/>
    <col min="10244" max="10244" width="9.25" customWidth="1"/>
    <col min="10245" max="10245" width="10.375" customWidth="1"/>
    <col min="10246" max="10252" width="8.5" customWidth="1"/>
    <col min="10253" max="10253" width="5.25" customWidth="1"/>
    <col min="10497" max="10497" width="3.5" customWidth="1"/>
    <col min="10498" max="10498" width="5" customWidth="1"/>
    <col min="10499" max="10499" width="6.875" customWidth="1"/>
    <col min="10500" max="10500" width="9.25" customWidth="1"/>
    <col min="10501" max="10501" width="10.375" customWidth="1"/>
    <col min="10502" max="10508" width="8.5" customWidth="1"/>
    <col min="10509" max="10509" width="5.25" customWidth="1"/>
    <col min="10753" max="10753" width="3.5" customWidth="1"/>
    <col min="10754" max="10754" width="5" customWidth="1"/>
    <col min="10755" max="10755" width="6.875" customWidth="1"/>
    <col min="10756" max="10756" width="9.25" customWidth="1"/>
    <col min="10757" max="10757" width="10.375" customWidth="1"/>
    <col min="10758" max="10764" width="8.5" customWidth="1"/>
    <col min="10765" max="10765" width="5.25" customWidth="1"/>
    <col min="11009" max="11009" width="3.5" customWidth="1"/>
    <col min="11010" max="11010" width="5" customWidth="1"/>
    <col min="11011" max="11011" width="6.875" customWidth="1"/>
    <col min="11012" max="11012" width="9.25" customWidth="1"/>
    <col min="11013" max="11013" width="10.375" customWidth="1"/>
    <col min="11014" max="11020" width="8.5" customWidth="1"/>
    <col min="11021" max="11021" width="5.25" customWidth="1"/>
    <col min="11265" max="11265" width="3.5" customWidth="1"/>
    <col min="11266" max="11266" width="5" customWidth="1"/>
    <col min="11267" max="11267" width="6.875" customWidth="1"/>
    <col min="11268" max="11268" width="9.25" customWidth="1"/>
    <col min="11269" max="11269" width="10.375" customWidth="1"/>
    <col min="11270" max="11276" width="8.5" customWidth="1"/>
    <col min="11277" max="11277" width="5.25" customWidth="1"/>
    <col min="11521" max="11521" width="3.5" customWidth="1"/>
    <col min="11522" max="11522" width="5" customWidth="1"/>
    <col min="11523" max="11523" width="6.875" customWidth="1"/>
    <col min="11524" max="11524" width="9.25" customWidth="1"/>
    <col min="11525" max="11525" width="10.375" customWidth="1"/>
    <col min="11526" max="11532" width="8.5" customWidth="1"/>
    <col min="11533" max="11533" width="5.25" customWidth="1"/>
    <col min="11777" max="11777" width="3.5" customWidth="1"/>
    <col min="11778" max="11778" width="5" customWidth="1"/>
    <col min="11779" max="11779" width="6.875" customWidth="1"/>
    <col min="11780" max="11780" width="9.25" customWidth="1"/>
    <col min="11781" max="11781" width="10.375" customWidth="1"/>
    <col min="11782" max="11788" width="8.5" customWidth="1"/>
    <col min="11789" max="11789" width="5.25" customWidth="1"/>
    <col min="12033" max="12033" width="3.5" customWidth="1"/>
    <col min="12034" max="12034" width="5" customWidth="1"/>
    <col min="12035" max="12035" width="6.875" customWidth="1"/>
    <col min="12036" max="12036" width="9.25" customWidth="1"/>
    <col min="12037" max="12037" width="10.375" customWidth="1"/>
    <col min="12038" max="12044" width="8.5" customWidth="1"/>
    <col min="12045" max="12045" width="5.25" customWidth="1"/>
    <col min="12289" max="12289" width="3.5" customWidth="1"/>
    <col min="12290" max="12290" width="5" customWidth="1"/>
    <col min="12291" max="12291" width="6.875" customWidth="1"/>
    <col min="12292" max="12292" width="9.25" customWidth="1"/>
    <col min="12293" max="12293" width="10.375" customWidth="1"/>
    <col min="12294" max="12300" width="8.5" customWidth="1"/>
    <col min="12301" max="12301" width="5.25" customWidth="1"/>
    <col min="12545" max="12545" width="3.5" customWidth="1"/>
    <col min="12546" max="12546" width="5" customWidth="1"/>
    <col min="12547" max="12547" width="6.875" customWidth="1"/>
    <col min="12548" max="12548" width="9.25" customWidth="1"/>
    <col min="12549" max="12549" width="10.375" customWidth="1"/>
    <col min="12550" max="12556" width="8.5" customWidth="1"/>
    <col min="12557" max="12557" width="5.25" customWidth="1"/>
    <col min="12801" max="12801" width="3.5" customWidth="1"/>
    <col min="12802" max="12802" width="5" customWidth="1"/>
    <col min="12803" max="12803" width="6.875" customWidth="1"/>
    <col min="12804" max="12804" width="9.25" customWidth="1"/>
    <col min="12805" max="12805" width="10.375" customWidth="1"/>
    <col min="12806" max="12812" width="8.5" customWidth="1"/>
    <col min="12813" max="12813" width="5.25" customWidth="1"/>
    <col min="13057" max="13057" width="3.5" customWidth="1"/>
    <col min="13058" max="13058" width="5" customWidth="1"/>
    <col min="13059" max="13059" width="6.875" customWidth="1"/>
    <col min="13060" max="13060" width="9.25" customWidth="1"/>
    <col min="13061" max="13061" width="10.375" customWidth="1"/>
    <col min="13062" max="13068" width="8.5" customWidth="1"/>
    <col min="13069" max="13069" width="5.25" customWidth="1"/>
    <col min="13313" max="13313" width="3.5" customWidth="1"/>
    <col min="13314" max="13314" width="5" customWidth="1"/>
    <col min="13315" max="13315" width="6.875" customWidth="1"/>
    <col min="13316" max="13316" width="9.25" customWidth="1"/>
    <col min="13317" max="13317" width="10.375" customWidth="1"/>
    <col min="13318" max="13324" width="8.5" customWidth="1"/>
    <col min="13325" max="13325" width="5.25" customWidth="1"/>
    <col min="13569" max="13569" width="3.5" customWidth="1"/>
    <col min="13570" max="13570" width="5" customWidth="1"/>
    <col min="13571" max="13571" width="6.875" customWidth="1"/>
    <col min="13572" max="13572" width="9.25" customWidth="1"/>
    <col min="13573" max="13573" width="10.375" customWidth="1"/>
    <col min="13574" max="13580" width="8.5" customWidth="1"/>
    <col min="13581" max="13581" width="5.25" customWidth="1"/>
    <col min="13825" max="13825" width="3.5" customWidth="1"/>
    <col min="13826" max="13826" width="5" customWidth="1"/>
    <col min="13827" max="13827" width="6.875" customWidth="1"/>
    <col min="13828" max="13828" width="9.25" customWidth="1"/>
    <col min="13829" max="13829" width="10.375" customWidth="1"/>
    <col min="13830" max="13836" width="8.5" customWidth="1"/>
    <col min="13837" max="13837" width="5.25" customWidth="1"/>
    <col min="14081" max="14081" width="3.5" customWidth="1"/>
    <col min="14082" max="14082" width="5" customWidth="1"/>
    <col min="14083" max="14083" width="6.875" customWidth="1"/>
    <col min="14084" max="14084" width="9.25" customWidth="1"/>
    <col min="14085" max="14085" width="10.375" customWidth="1"/>
    <col min="14086" max="14092" width="8.5" customWidth="1"/>
    <col min="14093" max="14093" width="5.25" customWidth="1"/>
    <col min="14337" max="14337" width="3.5" customWidth="1"/>
    <col min="14338" max="14338" width="5" customWidth="1"/>
    <col min="14339" max="14339" width="6.875" customWidth="1"/>
    <col min="14340" max="14340" width="9.25" customWidth="1"/>
    <col min="14341" max="14341" width="10.375" customWidth="1"/>
    <col min="14342" max="14348" width="8.5" customWidth="1"/>
    <col min="14349" max="14349" width="5.25" customWidth="1"/>
    <col min="14593" max="14593" width="3.5" customWidth="1"/>
    <col min="14594" max="14594" width="5" customWidth="1"/>
    <col min="14595" max="14595" width="6.875" customWidth="1"/>
    <col min="14596" max="14596" width="9.25" customWidth="1"/>
    <col min="14597" max="14597" width="10.375" customWidth="1"/>
    <col min="14598" max="14604" width="8.5" customWidth="1"/>
    <col min="14605" max="14605" width="5.25" customWidth="1"/>
    <col min="14849" max="14849" width="3.5" customWidth="1"/>
    <col min="14850" max="14850" width="5" customWidth="1"/>
    <col min="14851" max="14851" width="6.875" customWidth="1"/>
    <col min="14852" max="14852" width="9.25" customWidth="1"/>
    <col min="14853" max="14853" width="10.375" customWidth="1"/>
    <col min="14854" max="14860" width="8.5" customWidth="1"/>
    <col min="14861" max="14861" width="5.25" customWidth="1"/>
    <col min="15105" max="15105" width="3.5" customWidth="1"/>
    <col min="15106" max="15106" width="5" customWidth="1"/>
    <col min="15107" max="15107" width="6.875" customWidth="1"/>
    <col min="15108" max="15108" width="9.25" customWidth="1"/>
    <col min="15109" max="15109" width="10.375" customWidth="1"/>
    <col min="15110" max="15116" width="8.5" customWidth="1"/>
    <col min="15117" max="15117" width="5.25" customWidth="1"/>
    <col min="15361" max="15361" width="3.5" customWidth="1"/>
    <col min="15362" max="15362" width="5" customWidth="1"/>
    <col min="15363" max="15363" width="6.875" customWidth="1"/>
    <col min="15364" max="15364" width="9.25" customWidth="1"/>
    <col min="15365" max="15365" width="10.375" customWidth="1"/>
    <col min="15366" max="15372" width="8.5" customWidth="1"/>
    <col min="15373" max="15373" width="5.25" customWidth="1"/>
    <col min="15617" max="15617" width="3.5" customWidth="1"/>
    <col min="15618" max="15618" width="5" customWidth="1"/>
    <col min="15619" max="15619" width="6.875" customWidth="1"/>
    <col min="15620" max="15620" width="9.25" customWidth="1"/>
    <col min="15621" max="15621" width="10.375" customWidth="1"/>
    <col min="15622" max="15628" width="8.5" customWidth="1"/>
    <col min="15629" max="15629" width="5.25" customWidth="1"/>
    <col min="15873" max="15873" width="3.5" customWidth="1"/>
    <col min="15874" max="15874" width="5" customWidth="1"/>
    <col min="15875" max="15875" width="6.875" customWidth="1"/>
    <col min="15876" max="15876" width="9.25" customWidth="1"/>
    <col min="15877" max="15877" width="10.375" customWidth="1"/>
    <col min="15878" max="15884" width="8.5" customWidth="1"/>
    <col min="15885" max="15885" width="5.25" customWidth="1"/>
    <col min="16129" max="16129" width="3.5" customWidth="1"/>
    <col min="16130" max="16130" width="5" customWidth="1"/>
    <col min="16131" max="16131" width="6.875" customWidth="1"/>
    <col min="16132" max="16132" width="9.25" customWidth="1"/>
    <col min="16133" max="16133" width="10.375" customWidth="1"/>
    <col min="16134" max="16140" width="8.5" customWidth="1"/>
    <col min="16141" max="16141" width="5.25" customWidth="1"/>
  </cols>
  <sheetData>
    <row r="2" spans="2:12" ht="29.25" customHeight="1">
      <c r="L2" t="s">
        <v>210</v>
      </c>
    </row>
    <row r="3" spans="2:12" ht="13.5" customHeight="1"/>
    <row r="4" spans="2:12" ht="17.25">
      <c r="C4" s="265" t="s">
        <v>454</v>
      </c>
      <c r="D4" s="265"/>
      <c r="E4" s="265"/>
      <c r="F4" s="265"/>
      <c r="G4" s="265"/>
      <c r="H4" s="265"/>
      <c r="I4" s="265"/>
      <c r="J4" s="265"/>
      <c r="K4" s="265"/>
      <c r="L4" s="265"/>
    </row>
    <row r="5" spans="2:12" ht="17.25">
      <c r="C5" s="137"/>
      <c r="D5" s="137"/>
      <c r="E5" s="137"/>
      <c r="F5" s="137"/>
      <c r="G5" s="137"/>
      <c r="H5" s="137"/>
      <c r="I5" s="137"/>
      <c r="J5" s="137"/>
      <c r="K5" s="137"/>
    </row>
    <row r="6" spans="2:12" ht="17.25">
      <c r="C6" s="137"/>
      <c r="D6" s="137"/>
      <c r="E6" s="137"/>
      <c r="F6" s="137"/>
      <c r="G6" s="137"/>
      <c r="H6" s="137"/>
      <c r="I6" s="137"/>
      <c r="J6" s="137"/>
      <c r="K6" s="137"/>
    </row>
    <row r="8" spans="2:12" ht="14.25">
      <c r="B8" s="119" t="s">
        <v>212</v>
      </c>
      <c r="D8" s="119"/>
      <c r="E8" s="119"/>
      <c r="F8" s="119"/>
      <c r="G8" s="119"/>
      <c r="H8" s="119"/>
      <c r="I8" s="119"/>
      <c r="J8" s="119"/>
      <c r="K8" s="119"/>
    </row>
    <row r="9" spans="2:12" s="2" customFormat="1" ht="12.75">
      <c r="C9" s="278"/>
      <c r="D9" s="278"/>
      <c r="E9" s="278"/>
      <c r="F9" s="278"/>
      <c r="G9" s="278"/>
      <c r="H9" s="278"/>
      <c r="I9" s="278"/>
      <c r="J9" s="278"/>
      <c r="K9" s="278"/>
    </row>
    <row r="10" spans="2:12" s="2" customFormat="1" ht="12.75">
      <c r="C10" s="2" t="s">
        <v>213</v>
      </c>
    </row>
    <row r="11" spans="2:12" s="2" customFormat="1" ht="12.75">
      <c r="C11" s="5" t="s">
        <v>6</v>
      </c>
      <c r="D11" s="2" t="s">
        <v>3</v>
      </c>
    </row>
    <row r="12" spans="2:12" s="2" customFormat="1" ht="12.75">
      <c r="C12" s="2" t="s">
        <v>214</v>
      </c>
    </row>
    <row r="13" spans="2:12" s="2" customFormat="1" ht="12.75">
      <c r="C13" s="5" t="s">
        <v>6</v>
      </c>
      <c r="D13" s="2" t="s">
        <v>3</v>
      </c>
    </row>
    <row r="14" spans="2:12" s="2" customFormat="1" ht="12.75">
      <c r="C14" s="2" t="s">
        <v>215</v>
      </c>
    </row>
    <row r="15" spans="2:12" s="2" customFormat="1" ht="12.75">
      <c r="C15" s="5" t="s">
        <v>6</v>
      </c>
      <c r="D15" s="2" t="s">
        <v>10</v>
      </c>
    </row>
    <row r="16" spans="2:12" s="2" customFormat="1" ht="12.75">
      <c r="C16" s="5" t="s">
        <v>6</v>
      </c>
      <c r="D16" s="2" t="s">
        <v>296</v>
      </c>
    </row>
    <row r="17" spans="2:11" s="2" customFormat="1" ht="12.75">
      <c r="C17" s="2" t="s">
        <v>297</v>
      </c>
      <c r="D17" s="2" t="s">
        <v>12</v>
      </c>
    </row>
    <row r="18" spans="2:11" s="2" customFormat="1" ht="12.75">
      <c r="D18" s="2" t="s">
        <v>13</v>
      </c>
    </row>
    <row r="19" spans="2:11" s="2" customFormat="1" ht="12.75">
      <c r="C19" s="2" t="s">
        <v>219</v>
      </c>
    </row>
    <row r="20" spans="2:11" s="2" customFormat="1" ht="12.75">
      <c r="C20" s="5" t="s">
        <v>6</v>
      </c>
      <c r="D20" s="2" t="s">
        <v>455</v>
      </c>
      <c r="F20" s="2" t="s">
        <v>3</v>
      </c>
    </row>
    <row r="21" spans="2:11" s="2" customFormat="1" ht="12.75">
      <c r="C21" s="5" t="s">
        <v>6</v>
      </c>
      <c r="D21" s="2" t="s">
        <v>456</v>
      </c>
      <c r="F21" s="2" t="s">
        <v>220</v>
      </c>
    </row>
    <row r="22" spans="2:11" s="2" customFormat="1" ht="12.75">
      <c r="C22" s="5"/>
      <c r="F22" s="2" t="s">
        <v>221</v>
      </c>
    </row>
    <row r="23" spans="2:11" s="2" customFormat="1" ht="12.75">
      <c r="C23" s="5"/>
      <c r="F23" s="2" t="s">
        <v>222</v>
      </c>
    </row>
    <row r="24" spans="2:11" s="2" customFormat="1" ht="12.75">
      <c r="C24" s="5" t="s">
        <v>6</v>
      </c>
      <c r="D24" s="2" t="s">
        <v>457</v>
      </c>
      <c r="F24" s="2" t="s">
        <v>3</v>
      </c>
    </row>
    <row r="25" spans="2:11" s="2" customFormat="1" ht="12.75">
      <c r="C25" s="5" t="s">
        <v>6</v>
      </c>
      <c r="D25" s="2" t="s">
        <v>34</v>
      </c>
      <c r="F25" s="2" t="s">
        <v>35</v>
      </c>
      <c r="I25" s="12"/>
      <c r="J25" s="12"/>
      <c r="K25" s="12"/>
    </row>
    <row r="26" spans="2:11" s="2" customFormat="1" ht="12.75">
      <c r="F26" s="2" t="s">
        <v>458</v>
      </c>
      <c r="I26" s="12"/>
      <c r="J26" s="12"/>
      <c r="K26" s="12"/>
    </row>
    <row r="27" spans="2:11" s="2" customFormat="1" ht="12.75"/>
    <row r="28" spans="2:11" ht="14.25">
      <c r="B28" s="119" t="s">
        <v>223</v>
      </c>
      <c r="D28" s="119"/>
      <c r="E28" s="119"/>
      <c r="F28" s="119"/>
      <c r="G28" s="119"/>
      <c r="H28" s="119"/>
      <c r="I28" s="119"/>
      <c r="J28" s="119"/>
      <c r="K28" s="119"/>
    </row>
    <row r="29" spans="2:11" s="2" customFormat="1" ht="12.75"/>
    <row r="30" spans="2:11" s="2" customFormat="1" ht="12.75">
      <c r="C30" s="278" t="s">
        <v>3</v>
      </c>
      <c r="D30" s="278"/>
      <c r="E30" s="278"/>
      <c r="F30" s="278"/>
      <c r="G30" s="278"/>
      <c r="H30" s="278"/>
      <c r="I30" s="278"/>
      <c r="J30" s="278"/>
      <c r="K30" s="278"/>
    </row>
    <row r="31" spans="2:11" s="2" customFormat="1" ht="12.75">
      <c r="C31" s="139"/>
      <c r="D31" s="139"/>
      <c r="E31" s="139"/>
      <c r="F31" s="139"/>
      <c r="G31" s="139"/>
      <c r="H31" s="139"/>
      <c r="I31" s="139"/>
      <c r="J31" s="139"/>
      <c r="K31" s="139"/>
    </row>
    <row r="32" spans="2:11" s="2" customFormat="1" ht="12.75"/>
    <row r="33" spans="2:24" ht="14.25">
      <c r="B33" s="119" t="s">
        <v>224</v>
      </c>
      <c r="D33" s="119"/>
      <c r="E33" s="119"/>
      <c r="F33" s="119"/>
      <c r="G33" s="119"/>
      <c r="H33" s="119"/>
      <c r="I33" s="119"/>
      <c r="J33" s="119"/>
      <c r="K33" s="119"/>
    </row>
    <row r="34" spans="2:24" s="2" customFormat="1" ht="12.75">
      <c r="C34" s="139"/>
      <c r="D34" s="139"/>
      <c r="E34" s="139"/>
      <c r="F34" s="139"/>
      <c r="G34" s="139"/>
      <c r="H34" s="139"/>
      <c r="I34" s="139"/>
      <c r="J34" s="139"/>
      <c r="K34" s="139"/>
    </row>
    <row r="35" spans="2:24" s="2" customFormat="1" ht="12.75">
      <c r="C35" s="278" t="s">
        <v>410</v>
      </c>
      <c r="D35" s="278"/>
      <c r="E35" s="278"/>
      <c r="F35" s="278"/>
      <c r="G35" s="278"/>
      <c r="H35" s="278"/>
      <c r="I35" s="278"/>
      <c r="J35" s="278"/>
      <c r="K35" s="278"/>
    </row>
    <row r="36" spans="2:24" s="2" customFormat="1" ht="12.75"/>
    <row r="37" spans="2:24" s="2" customFormat="1" ht="12.75"/>
    <row r="38" spans="2:24" ht="24.75" customHeight="1">
      <c r="B38" s="120" t="s">
        <v>226</v>
      </c>
      <c r="D38" s="120"/>
      <c r="E38" s="120"/>
      <c r="F38" s="120"/>
      <c r="G38" s="120"/>
      <c r="H38" s="120"/>
      <c r="I38" s="120"/>
      <c r="J38" s="120"/>
      <c r="K38" s="120"/>
    </row>
    <row r="39" spans="2:24" s="6" customFormat="1" ht="16.5" customHeight="1">
      <c r="C39" s="279" t="s">
        <v>320</v>
      </c>
      <c r="D39" s="279"/>
      <c r="E39" s="279"/>
      <c r="F39" s="279"/>
      <c r="G39" s="279"/>
      <c r="H39" s="279"/>
      <c r="I39" s="279"/>
      <c r="J39" s="279"/>
      <c r="K39" s="279"/>
    </row>
    <row r="40" spans="2:24" s="2" customFormat="1" ht="14.25" customHeight="1">
      <c r="C40" s="85" t="s">
        <v>459</v>
      </c>
      <c r="D40" s="85"/>
      <c r="E40" s="85"/>
      <c r="F40" s="85"/>
      <c r="G40" s="85"/>
      <c r="H40" s="85"/>
      <c r="I40" s="85"/>
      <c r="J40" s="85"/>
      <c r="K40" s="85"/>
    </row>
    <row r="41" spans="2:24" s="2" customFormat="1" ht="15" customHeight="1">
      <c r="C41" s="2" t="s">
        <v>460</v>
      </c>
    </row>
    <row r="42" spans="2:24" s="2" customFormat="1" ht="12.75">
      <c r="C42" s="5" t="s">
        <v>85</v>
      </c>
      <c r="D42" s="2" t="s">
        <v>461</v>
      </c>
    </row>
    <row r="43" spans="2:24" s="2" customFormat="1" ht="12.75">
      <c r="C43" s="5" t="s">
        <v>89</v>
      </c>
      <c r="D43" s="2" t="s">
        <v>462</v>
      </c>
    </row>
    <row r="44" spans="2:24" s="2" customFormat="1" ht="12.75">
      <c r="C44" s="5"/>
      <c r="O44" s="2" t="s">
        <v>463</v>
      </c>
    </row>
    <row r="45" spans="2:24" s="2" customFormat="1" ht="12.75">
      <c r="C45" s="280"/>
      <c r="D45" s="280"/>
      <c r="E45" s="280"/>
      <c r="F45" s="280"/>
      <c r="G45" s="280"/>
      <c r="H45" s="280"/>
      <c r="I45" s="280"/>
      <c r="J45" s="280"/>
      <c r="K45" s="280"/>
    </row>
    <row r="46" spans="2:24" s="2" customFormat="1" ht="12.75">
      <c r="O46" s="247" t="s">
        <v>151</v>
      </c>
      <c r="P46" s="247"/>
      <c r="Q46" s="247" t="s">
        <v>152</v>
      </c>
      <c r="R46" s="247"/>
      <c r="S46" s="247" t="s">
        <v>153</v>
      </c>
      <c r="T46" s="247"/>
      <c r="U46" s="247" t="s">
        <v>154</v>
      </c>
      <c r="V46" s="247"/>
      <c r="W46" s="247" t="s">
        <v>155</v>
      </c>
      <c r="X46" s="247"/>
    </row>
    <row r="47" spans="2:24" ht="14.25">
      <c r="B47" s="119" t="s">
        <v>236</v>
      </c>
      <c r="D47" s="119"/>
      <c r="E47" s="119"/>
      <c r="F47" s="119"/>
      <c r="G47" s="119"/>
      <c r="H47" s="119"/>
      <c r="I47" s="119"/>
      <c r="J47" s="119"/>
      <c r="K47" s="119"/>
      <c r="O47" s="277"/>
      <c r="P47" s="277"/>
      <c r="Q47" s="245"/>
      <c r="R47" s="245"/>
      <c r="S47" s="245"/>
      <c r="T47" s="245"/>
      <c r="U47" s="245"/>
      <c r="V47" s="245"/>
      <c r="W47" s="245">
        <f>Q47+S47-U47</f>
        <v>0</v>
      </c>
      <c r="X47" s="245"/>
    </row>
    <row r="48" spans="2:24" s="2" customFormat="1" ht="12.75">
      <c r="O48" s="277"/>
      <c r="P48" s="277"/>
      <c r="Q48" s="245"/>
      <c r="R48" s="245"/>
      <c r="S48" s="245"/>
      <c r="T48" s="245"/>
      <c r="U48" s="245"/>
      <c r="V48" s="245"/>
      <c r="W48" s="245"/>
      <c r="X48" s="245"/>
    </row>
    <row r="49" spans="2:24" s="2" customFormat="1" ht="15.75" customHeight="1">
      <c r="C49" s="281" t="s">
        <v>3</v>
      </c>
      <c r="D49" s="281"/>
      <c r="O49" s="277"/>
      <c r="P49" s="277"/>
      <c r="Q49" s="245"/>
      <c r="R49" s="245"/>
      <c r="S49" s="245"/>
      <c r="T49" s="245"/>
      <c r="U49" s="245"/>
      <c r="V49" s="245"/>
      <c r="W49" s="245"/>
      <c r="X49" s="245"/>
    </row>
    <row r="50" spans="2:24" s="2" customFormat="1" ht="12.75">
      <c r="O50" s="277"/>
      <c r="P50" s="277"/>
      <c r="Q50" s="245"/>
      <c r="R50" s="245"/>
      <c r="S50" s="245"/>
      <c r="T50" s="245"/>
      <c r="U50" s="245"/>
      <c r="V50" s="245"/>
      <c r="W50" s="245"/>
      <c r="X50" s="245"/>
    </row>
    <row r="51" spans="2:24" s="2" customFormat="1" ht="12.75">
      <c r="E51" s="284"/>
      <c r="F51" s="284"/>
      <c r="G51" s="284"/>
      <c r="H51" s="284"/>
      <c r="I51" s="284"/>
      <c r="J51" s="284"/>
      <c r="K51" s="284"/>
      <c r="L51" s="284"/>
      <c r="O51" s="247" t="s">
        <v>158</v>
      </c>
      <c r="P51" s="247"/>
      <c r="Q51" s="245">
        <f>SUM(Q47:R50)</f>
        <v>0</v>
      </c>
      <c r="R51" s="245"/>
      <c r="S51" s="245">
        <f>SUM(S47:T50)</f>
        <v>0</v>
      </c>
      <c r="T51" s="245"/>
      <c r="U51" s="245">
        <f>SUM(U47:V50)</f>
        <v>0</v>
      </c>
      <c r="V51" s="245"/>
      <c r="W51" s="245">
        <f>SUM(W47:X50)</f>
        <v>0</v>
      </c>
      <c r="X51" s="245"/>
    </row>
    <row r="52" spans="2:24" s="2" customFormat="1" ht="12.75">
      <c r="C52" s="282"/>
      <c r="D52" s="282"/>
      <c r="E52" s="283"/>
      <c r="F52" s="283"/>
      <c r="G52" s="283"/>
      <c r="H52" s="283"/>
      <c r="I52" s="283"/>
      <c r="J52" s="283"/>
      <c r="K52" s="283"/>
      <c r="L52" s="283"/>
    </row>
    <row r="53" spans="2:24" s="2" customFormat="1" ht="12.75"/>
    <row r="54" spans="2:24" ht="14.25" customHeight="1">
      <c r="B54" s="8" t="s">
        <v>310</v>
      </c>
      <c r="D54" s="8"/>
      <c r="E54" s="8"/>
      <c r="F54" s="8"/>
      <c r="G54" s="8"/>
      <c r="H54" s="8"/>
      <c r="I54" s="8"/>
      <c r="J54" s="8"/>
      <c r="K54" s="8"/>
    </row>
    <row r="55" spans="2:24" ht="15.75" customHeight="1">
      <c r="B55" s="129"/>
      <c r="D55" s="8"/>
      <c r="E55" s="8"/>
      <c r="F55" s="8"/>
      <c r="G55" s="8"/>
      <c r="H55" s="8"/>
      <c r="I55" s="8"/>
      <c r="J55" s="8"/>
      <c r="K55" s="8"/>
    </row>
    <row r="56" spans="2:24" s="2" customFormat="1" ht="15.75" customHeight="1">
      <c r="C56" s="123" t="s">
        <v>3</v>
      </c>
      <c r="D56" s="123"/>
      <c r="E56" s="123"/>
      <c r="F56" s="123"/>
      <c r="G56" s="123"/>
      <c r="H56" s="123"/>
      <c r="I56" s="123"/>
      <c r="J56" s="123"/>
      <c r="K56" s="123"/>
    </row>
    <row r="57" spans="2:24" s="2" customFormat="1" ht="12.75">
      <c r="C57" s="123"/>
      <c r="D57" s="123"/>
      <c r="E57" s="123"/>
      <c r="F57" s="123"/>
      <c r="G57" s="123"/>
      <c r="H57" s="123"/>
      <c r="I57" s="123"/>
      <c r="J57" s="123"/>
      <c r="K57" s="123"/>
    </row>
    <row r="58" spans="2:24" s="2" customFormat="1" ht="12.75">
      <c r="C58" s="124"/>
      <c r="D58" s="124"/>
      <c r="E58" s="124"/>
      <c r="F58" s="124"/>
      <c r="G58" s="124"/>
      <c r="H58" s="124"/>
      <c r="I58" s="124"/>
      <c r="J58" s="124"/>
      <c r="K58" s="124"/>
    </row>
    <row r="59" spans="2:24" s="2" customFormat="1" ht="12.75">
      <c r="C59" s="124"/>
      <c r="D59" s="124"/>
      <c r="E59" s="124"/>
      <c r="F59" s="124"/>
      <c r="G59" s="124"/>
      <c r="H59" s="124"/>
      <c r="I59" s="124"/>
      <c r="J59" s="124"/>
      <c r="K59" s="124"/>
    </row>
    <row r="60" spans="2:24" s="2" customFormat="1" ht="12.75">
      <c r="C60" s="124"/>
      <c r="D60" s="124"/>
      <c r="E60" s="124"/>
      <c r="F60" s="124"/>
      <c r="G60" s="124"/>
      <c r="H60" s="124"/>
      <c r="I60" s="124"/>
      <c r="J60" s="124"/>
      <c r="K60" s="124"/>
    </row>
    <row r="61" spans="2:24" s="2" customFormat="1" ht="12.75">
      <c r="C61" s="124"/>
      <c r="D61" s="124"/>
      <c r="E61" s="124"/>
      <c r="F61" s="124"/>
      <c r="G61" s="124"/>
      <c r="H61" s="124"/>
      <c r="I61" s="124"/>
      <c r="J61" s="124"/>
      <c r="K61" s="124"/>
    </row>
    <row r="62" spans="2:24" s="2" customFormat="1" ht="12.75"/>
    <row r="63" spans="2:24" ht="14.25">
      <c r="B63" s="119" t="s">
        <v>243</v>
      </c>
      <c r="D63" s="119"/>
      <c r="E63" s="119"/>
      <c r="F63" s="119"/>
      <c r="G63" s="119"/>
      <c r="H63" s="119"/>
      <c r="I63" s="119"/>
      <c r="J63" s="119"/>
      <c r="K63" s="119"/>
    </row>
    <row r="64" spans="2:24" s="2" customFormat="1" ht="7.5" customHeight="1"/>
    <row r="65" spans="2:13" s="2" customFormat="1" ht="3" customHeight="1"/>
    <row r="66" spans="2:13" s="2" customFormat="1" ht="12.75">
      <c r="C66" s="2" t="s">
        <v>244</v>
      </c>
    </row>
    <row r="67" spans="2:13" s="2" customFormat="1" ht="13.5" customHeight="1">
      <c r="D67" s="2" t="s">
        <v>162</v>
      </c>
      <c r="G67" s="262">
        <v>0</v>
      </c>
      <c r="H67" s="262"/>
      <c r="I67" s="2" t="s">
        <v>163</v>
      </c>
    </row>
    <row r="68" spans="2:13" s="2" customFormat="1" ht="14.25" customHeight="1" thickBot="1">
      <c r="D68" s="2" t="s">
        <v>164</v>
      </c>
      <c r="G68" s="263">
        <v>0</v>
      </c>
      <c r="H68" s="263"/>
      <c r="I68" s="2" t="s">
        <v>163</v>
      </c>
    </row>
    <row r="69" spans="2:13" s="2" customFormat="1" ht="13.5" customHeight="1">
      <c r="D69" s="20"/>
      <c r="E69" s="20" t="s">
        <v>165</v>
      </c>
      <c r="F69" s="20"/>
      <c r="G69" s="285">
        <f>SUM(G67:H68)</f>
        <v>0</v>
      </c>
      <c r="H69" s="285"/>
      <c r="I69" s="2" t="s">
        <v>163</v>
      </c>
    </row>
    <row r="70" spans="2:13" s="2" customFormat="1" ht="6.75" customHeight="1"/>
    <row r="71" spans="2:13" s="2" customFormat="1" ht="6" customHeight="1"/>
    <row r="72" spans="2:13" s="2" customFormat="1" ht="12.75">
      <c r="C72" s="2" t="s">
        <v>245</v>
      </c>
      <c r="L72" s="286" t="s">
        <v>3</v>
      </c>
      <c r="M72" s="286"/>
    </row>
    <row r="73" spans="2:13" s="2" customFormat="1" ht="12.75">
      <c r="D73" s="2" t="s">
        <v>167</v>
      </c>
      <c r="G73" s="5"/>
      <c r="H73" s="5"/>
      <c r="I73" s="262">
        <v>0</v>
      </c>
      <c r="J73" s="262"/>
      <c r="K73" s="2" t="s">
        <v>163</v>
      </c>
    </row>
    <row r="74" spans="2:13" s="2" customFormat="1" thickBot="1">
      <c r="D74" s="287" t="s">
        <v>246</v>
      </c>
      <c r="E74" s="287"/>
      <c r="F74" s="287"/>
      <c r="G74" s="287"/>
      <c r="H74" s="287"/>
      <c r="I74" s="263">
        <v>0</v>
      </c>
      <c r="J74" s="263"/>
      <c r="K74" s="2" t="s">
        <v>163</v>
      </c>
    </row>
    <row r="75" spans="2:13" s="2" customFormat="1" ht="12.75">
      <c r="D75" s="20"/>
      <c r="E75" s="20" t="s">
        <v>165</v>
      </c>
      <c r="F75" s="20"/>
      <c r="G75" s="20"/>
      <c r="H75" s="19"/>
      <c r="I75" s="285">
        <f>SUM(I73:J74)</f>
        <v>0</v>
      </c>
      <c r="J75" s="285"/>
      <c r="K75" s="2" t="s">
        <v>163</v>
      </c>
    </row>
    <row r="76" spans="2:13" s="2" customFormat="1" ht="6" customHeight="1"/>
    <row r="77" spans="2:13" s="2" customFormat="1" ht="12.75"/>
    <row r="78" spans="2:13" s="2" customFormat="1" ht="12.75"/>
    <row r="79" spans="2:13" s="2" customFormat="1" ht="12.75"/>
    <row r="80" spans="2:13" ht="14.25">
      <c r="B80" s="119" t="s">
        <v>247</v>
      </c>
      <c r="D80" s="119"/>
      <c r="E80" s="119"/>
      <c r="F80" s="119"/>
      <c r="G80" s="119"/>
      <c r="H80" s="119"/>
      <c r="I80" s="119"/>
      <c r="J80" s="119"/>
      <c r="K80" s="119"/>
    </row>
    <row r="81" spans="2:11">
      <c r="C81" s="18" t="s">
        <v>248</v>
      </c>
    </row>
    <row r="82" spans="2:11" s="2" customFormat="1" ht="7.5" customHeight="1"/>
    <row r="83" spans="2:11" s="2" customFormat="1" ht="12.75">
      <c r="C83" s="2" t="s">
        <v>249</v>
      </c>
    </row>
    <row r="84" spans="2:11" s="2" customFormat="1" ht="12.75">
      <c r="J84" s="5" t="s">
        <v>170</v>
      </c>
    </row>
    <row r="85" spans="2:11" s="2" customFormat="1" ht="12.75">
      <c r="C85" s="247"/>
      <c r="D85" s="247"/>
      <c r="E85" s="247" t="s">
        <v>171</v>
      </c>
      <c r="F85" s="247"/>
      <c r="G85" s="247" t="s">
        <v>172</v>
      </c>
      <c r="H85" s="247"/>
      <c r="I85" s="247" t="s">
        <v>155</v>
      </c>
      <c r="J85" s="247"/>
    </row>
    <row r="86" spans="2:11" s="2" customFormat="1" ht="12.75">
      <c r="C86" s="277" t="s">
        <v>157</v>
      </c>
      <c r="D86" s="277"/>
      <c r="E86" s="245">
        <f>[1]財産目録!L35</f>
        <v>335873745</v>
      </c>
      <c r="F86" s="245"/>
      <c r="G86" s="245">
        <f>[1]財産目録!M35</f>
        <v>178297610</v>
      </c>
      <c r="H86" s="245"/>
      <c r="I86" s="245">
        <f>E86-G86</f>
        <v>157576135</v>
      </c>
      <c r="J86" s="245"/>
    </row>
    <row r="87" spans="2:11" s="2" customFormat="1" ht="12.75">
      <c r="C87" s="277" t="s">
        <v>175</v>
      </c>
      <c r="D87" s="277"/>
      <c r="E87" s="245">
        <f>[1]財産目録!H36</f>
        <v>38108476</v>
      </c>
      <c r="F87" s="245"/>
      <c r="G87" s="245">
        <f>[1]財産目録!I36</f>
        <v>19791843</v>
      </c>
      <c r="H87" s="245"/>
      <c r="I87" s="245">
        <f>E87-G87</f>
        <v>18316633</v>
      </c>
      <c r="J87" s="245"/>
    </row>
    <row r="88" spans="2:11" s="2" customFormat="1" ht="12.75">
      <c r="C88" s="277" t="s">
        <v>178</v>
      </c>
      <c r="D88" s="277"/>
      <c r="E88" s="245">
        <f>[1]財産目録!H37</f>
        <v>20133793</v>
      </c>
      <c r="F88" s="245"/>
      <c r="G88" s="245">
        <f>[1]財産目録!I37</f>
        <v>17717733</v>
      </c>
      <c r="H88" s="245"/>
      <c r="I88" s="245">
        <f>E88-G88</f>
        <v>2416060</v>
      </c>
      <c r="J88" s="245"/>
    </row>
    <row r="89" spans="2:11" s="2" customFormat="1" ht="12.75">
      <c r="C89" s="277"/>
      <c r="D89" s="277"/>
      <c r="E89" s="245"/>
      <c r="F89" s="245"/>
      <c r="G89" s="245"/>
      <c r="H89" s="245"/>
      <c r="I89" s="245"/>
      <c r="J89" s="245"/>
    </row>
    <row r="90" spans="2:11" s="2" customFormat="1" ht="12.75">
      <c r="C90" s="256"/>
      <c r="D90" s="257"/>
      <c r="E90" s="245"/>
      <c r="F90" s="245"/>
      <c r="G90" s="245"/>
      <c r="H90" s="245"/>
      <c r="I90" s="245"/>
      <c r="J90" s="245"/>
    </row>
    <row r="91" spans="2:11" s="2" customFormat="1" ht="12.75">
      <c r="C91" s="256"/>
      <c r="D91" s="257"/>
      <c r="E91" s="245"/>
      <c r="F91" s="245"/>
      <c r="G91" s="245"/>
      <c r="H91" s="245"/>
      <c r="I91" s="245"/>
      <c r="J91" s="245"/>
    </row>
    <row r="92" spans="2:11" s="2" customFormat="1" ht="12.75">
      <c r="C92" s="247" t="s">
        <v>158</v>
      </c>
      <c r="D92" s="247"/>
      <c r="E92" s="245">
        <f>SUM(E86:F91)</f>
        <v>394116014</v>
      </c>
      <c r="F92" s="245"/>
      <c r="G92" s="245">
        <f>SUM(G86:H91)</f>
        <v>215807186</v>
      </c>
      <c r="H92" s="245"/>
      <c r="I92" s="245">
        <f>SUM(I86:J91)</f>
        <v>178308828</v>
      </c>
      <c r="J92" s="245"/>
    </row>
    <row r="93" spans="2:11" s="2" customFormat="1" ht="13.5" customHeight="1"/>
    <row r="94" spans="2:11" s="2" customFormat="1" ht="13.5" customHeight="1"/>
    <row r="95" spans="2:11" ht="17.25" customHeight="1">
      <c r="B95" s="119" t="s">
        <v>253</v>
      </c>
      <c r="D95" s="119"/>
      <c r="E95" s="119"/>
      <c r="F95" s="119"/>
      <c r="G95" s="119"/>
      <c r="H95" s="119"/>
      <c r="I95" s="119"/>
      <c r="J95" s="119"/>
      <c r="K95" s="119"/>
    </row>
    <row r="96" spans="2:11">
      <c r="C96" s="18" t="s">
        <v>248</v>
      </c>
    </row>
    <row r="97" spans="2:13" s="2" customFormat="1" ht="6.75" customHeight="1"/>
    <row r="98" spans="2:13" s="2" customFormat="1" ht="12.75">
      <c r="C98" s="2" t="s">
        <v>254</v>
      </c>
    </row>
    <row r="99" spans="2:13" s="2" customFormat="1" ht="12.75">
      <c r="K99" s="5" t="s">
        <v>170</v>
      </c>
    </row>
    <row r="100" spans="2:13" s="2" customFormat="1" ht="12.75">
      <c r="C100" s="250"/>
      <c r="D100" s="251"/>
      <c r="E100" s="250" t="s">
        <v>255</v>
      </c>
      <c r="F100" s="251"/>
      <c r="G100" s="288" t="s">
        <v>256</v>
      </c>
      <c r="H100" s="289"/>
      <c r="I100" s="290"/>
      <c r="J100" s="250" t="s">
        <v>257</v>
      </c>
      <c r="K100" s="251"/>
    </row>
    <row r="101" spans="2:13" s="2" customFormat="1" ht="12.75">
      <c r="C101" s="252"/>
      <c r="D101" s="253"/>
      <c r="E101" s="250"/>
      <c r="F101" s="251"/>
      <c r="G101" s="250"/>
      <c r="H101" s="291"/>
      <c r="I101" s="251"/>
      <c r="J101" s="250"/>
      <c r="K101" s="251"/>
      <c r="L101" s="278" t="s">
        <v>464</v>
      </c>
      <c r="M101" s="278"/>
    </row>
    <row r="102" spans="2:13" s="2" customFormat="1" ht="12.75">
      <c r="C102" s="252"/>
      <c r="D102" s="253"/>
      <c r="E102" s="250"/>
      <c r="F102" s="251"/>
      <c r="G102" s="250"/>
      <c r="H102" s="291"/>
      <c r="I102" s="251"/>
      <c r="J102" s="250"/>
      <c r="K102" s="251"/>
    </row>
    <row r="103" spans="2:13" s="2" customFormat="1" ht="12.75">
      <c r="C103" s="252"/>
      <c r="D103" s="253"/>
      <c r="E103" s="250"/>
      <c r="F103" s="251"/>
      <c r="G103" s="250"/>
      <c r="H103" s="291"/>
      <c r="I103" s="251"/>
      <c r="J103" s="250"/>
      <c r="K103" s="251"/>
    </row>
    <row r="104" spans="2:13" s="2" customFormat="1" ht="12.75">
      <c r="C104" s="250" t="s">
        <v>259</v>
      </c>
      <c r="D104" s="251"/>
      <c r="E104" s="250"/>
      <c r="F104" s="251"/>
      <c r="G104" s="250"/>
      <c r="H104" s="291"/>
      <c r="I104" s="251"/>
      <c r="J104" s="250"/>
      <c r="K104" s="251"/>
    </row>
    <row r="105" spans="2:13" s="2" customFormat="1" ht="12.75">
      <c r="C105" s="121"/>
      <c r="D105" s="121"/>
      <c r="E105" s="121"/>
      <c r="F105" s="121"/>
      <c r="G105" s="121"/>
      <c r="H105" s="121"/>
      <c r="I105" s="121"/>
      <c r="J105" s="121"/>
      <c r="K105" s="121"/>
    </row>
    <row r="106" spans="2:13" s="2" customFormat="1" ht="12.75">
      <c r="C106" s="121"/>
      <c r="D106" s="121"/>
      <c r="E106" s="121"/>
      <c r="F106" s="121"/>
      <c r="G106" s="121"/>
      <c r="H106" s="121"/>
      <c r="I106" s="121"/>
      <c r="J106" s="121"/>
      <c r="K106" s="121"/>
    </row>
    <row r="107" spans="2:13" ht="14.25">
      <c r="B107" s="119" t="s">
        <v>260</v>
      </c>
      <c r="D107" s="119"/>
      <c r="E107" s="119"/>
      <c r="F107" s="119"/>
      <c r="G107" s="119"/>
      <c r="H107" s="119"/>
      <c r="I107" s="119"/>
      <c r="J107" s="119"/>
      <c r="K107" s="119"/>
    </row>
    <row r="108" spans="2:13" s="2" customFormat="1" ht="7.5" customHeight="1"/>
    <row r="109" spans="2:13" s="2" customFormat="1" ht="12.75">
      <c r="C109" s="2" t="s">
        <v>261</v>
      </c>
    </row>
    <row r="110" spans="2:13" s="2" customFormat="1" ht="12.75">
      <c r="J110" s="5" t="s">
        <v>170</v>
      </c>
    </row>
    <row r="111" spans="2:13" s="2" customFormat="1" ht="12.75">
      <c r="C111" s="250" t="s">
        <v>262</v>
      </c>
      <c r="D111" s="251"/>
      <c r="E111" s="250" t="s">
        <v>263</v>
      </c>
      <c r="F111" s="251"/>
      <c r="G111" s="250" t="s">
        <v>264</v>
      </c>
      <c r="H111" s="251"/>
      <c r="I111" s="250" t="s">
        <v>265</v>
      </c>
      <c r="J111" s="251"/>
    </row>
    <row r="112" spans="2:13" s="2" customFormat="1" ht="12.75">
      <c r="C112" s="252"/>
      <c r="D112" s="253"/>
      <c r="E112" s="250"/>
      <c r="F112" s="251"/>
      <c r="G112" s="250"/>
      <c r="H112" s="251"/>
      <c r="I112" s="250"/>
      <c r="J112" s="251"/>
      <c r="L112" s="286" t="s">
        <v>3</v>
      </c>
      <c r="M112" s="286"/>
    </row>
    <row r="113" spans="2:11" s="2" customFormat="1" ht="12.75">
      <c r="C113" s="252"/>
      <c r="D113" s="253"/>
      <c r="E113" s="250"/>
      <c r="F113" s="251"/>
      <c r="G113" s="250"/>
      <c r="H113" s="251"/>
      <c r="I113" s="250"/>
      <c r="J113" s="251"/>
    </row>
    <row r="114" spans="2:11" s="2" customFormat="1" ht="12.75">
      <c r="C114" s="292"/>
      <c r="D114" s="293"/>
      <c r="E114" s="294"/>
      <c r="F114" s="295"/>
      <c r="G114" s="294"/>
      <c r="H114" s="295"/>
      <c r="I114" s="294"/>
      <c r="J114" s="295"/>
    </row>
    <row r="115" spans="2:11" s="2" customFormat="1" ht="13.5" customHeight="1">
      <c r="C115" s="250" t="s">
        <v>259</v>
      </c>
      <c r="D115" s="251"/>
      <c r="E115" s="250"/>
      <c r="F115" s="251"/>
      <c r="G115" s="250"/>
      <c r="H115" s="251"/>
      <c r="I115" s="250"/>
      <c r="J115" s="251"/>
    </row>
    <row r="116" spans="2:11" s="2" customFormat="1" ht="13.5" customHeight="1"/>
    <row r="117" spans="2:11" s="2" customFormat="1" ht="12.75"/>
    <row r="118" spans="2:11" ht="14.25">
      <c r="B118" s="119" t="s">
        <v>266</v>
      </c>
      <c r="C118" s="119"/>
      <c r="D118" s="119"/>
      <c r="E118" s="119"/>
      <c r="F118" s="119"/>
      <c r="G118" s="119"/>
      <c r="H118" s="119"/>
      <c r="I118" s="119"/>
      <c r="J118" s="119"/>
    </row>
    <row r="119" spans="2:11" s="2" customFormat="1" ht="7.5" customHeight="1"/>
    <row r="120" spans="2:11" s="2" customFormat="1" ht="12.75">
      <c r="C120" s="2" t="s">
        <v>267</v>
      </c>
    </row>
    <row r="121" spans="2:11" s="2" customFormat="1" ht="12.75"/>
    <row r="122" spans="2:11" s="2" customFormat="1" ht="12.75"/>
    <row r="123" spans="2:11" ht="14.25">
      <c r="B123" s="119" t="s">
        <v>268</v>
      </c>
      <c r="D123" s="119"/>
      <c r="E123" s="119"/>
      <c r="F123" s="119"/>
      <c r="G123" s="119"/>
      <c r="H123" s="119"/>
      <c r="I123" s="119"/>
      <c r="J123" s="119"/>
      <c r="K123" s="119"/>
    </row>
    <row r="124" spans="2:11" ht="14.25">
      <c r="B124" s="119" t="s">
        <v>196</v>
      </c>
      <c r="D124" s="119"/>
      <c r="E124" s="119"/>
      <c r="F124" s="119"/>
      <c r="G124" s="119"/>
      <c r="H124" s="119"/>
      <c r="I124" s="119"/>
      <c r="J124" s="119"/>
      <c r="K124" s="119"/>
    </row>
    <row r="125" spans="2:11" s="2" customFormat="1" ht="6" customHeight="1"/>
    <row r="126" spans="2:11" s="2" customFormat="1" ht="12.75">
      <c r="C126" s="2" t="s">
        <v>267</v>
      </c>
    </row>
    <row r="127" spans="2:11" s="2" customFormat="1" ht="12.75">
      <c r="C127" s="1"/>
    </row>
    <row r="128" spans="2:11" s="2" customFormat="1" ht="12.75"/>
    <row r="129" s="2" customFormat="1" ht="12.75"/>
    <row r="130" s="2" customFormat="1" ht="12.75"/>
    <row r="131" s="2" customFormat="1" ht="12.75"/>
    <row r="132" s="2" customFormat="1" ht="12.75"/>
  </sheetData>
  <mergeCells count="128">
    <mergeCell ref="C114:D114"/>
    <mergeCell ref="E114:F114"/>
    <mergeCell ref="G114:H114"/>
    <mergeCell ref="I114:J114"/>
    <mergeCell ref="C115:D115"/>
    <mergeCell ref="E115:F115"/>
    <mergeCell ref="G115:H115"/>
    <mergeCell ref="I115:J115"/>
    <mergeCell ref="C112:D112"/>
    <mergeCell ref="E112:F112"/>
    <mergeCell ref="G112:H112"/>
    <mergeCell ref="I112:J112"/>
    <mergeCell ref="L112:M112"/>
    <mergeCell ref="C113:D113"/>
    <mergeCell ref="E113:F113"/>
    <mergeCell ref="G113:H113"/>
    <mergeCell ref="I113:J113"/>
    <mergeCell ref="C104:D104"/>
    <mergeCell ref="E104:F104"/>
    <mergeCell ref="G104:I104"/>
    <mergeCell ref="J104:K104"/>
    <mergeCell ref="C111:D111"/>
    <mergeCell ref="E111:F111"/>
    <mergeCell ref="G111:H111"/>
    <mergeCell ref="I111:J111"/>
    <mergeCell ref="L101:M101"/>
    <mergeCell ref="C102:D102"/>
    <mergeCell ref="E102:F102"/>
    <mergeCell ref="G102:I102"/>
    <mergeCell ref="J102:K102"/>
    <mergeCell ref="C103:D103"/>
    <mergeCell ref="E103:F103"/>
    <mergeCell ref="G103:I103"/>
    <mergeCell ref="J103:K103"/>
    <mergeCell ref="C100:D100"/>
    <mergeCell ref="E100:F100"/>
    <mergeCell ref="G100:I100"/>
    <mergeCell ref="J100:K100"/>
    <mergeCell ref="C101:D101"/>
    <mergeCell ref="E101:F101"/>
    <mergeCell ref="G101:I101"/>
    <mergeCell ref="J101:K101"/>
    <mergeCell ref="C91:D91"/>
    <mergeCell ref="E91:F91"/>
    <mergeCell ref="G91:H91"/>
    <mergeCell ref="I91:J91"/>
    <mergeCell ref="C92:D92"/>
    <mergeCell ref="E92:F92"/>
    <mergeCell ref="G92:H92"/>
    <mergeCell ref="I92:J92"/>
    <mergeCell ref="C89:D89"/>
    <mergeCell ref="E89:F89"/>
    <mergeCell ref="G89:H89"/>
    <mergeCell ref="I89:J89"/>
    <mergeCell ref="C90:D90"/>
    <mergeCell ref="E90:F90"/>
    <mergeCell ref="G90:H90"/>
    <mergeCell ref="I90:J90"/>
    <mergeCell ref="C87:D87"/>
    <mergeCell ref="E87:F87"/>
    <mergeCell ref="G87:H87"/>
    <mergeCell ref="I87:J87"/>
    <mergeCell ref="C88:D88"/>
    <mergeCell ref="E88:F88"/>
    <mergeCell ref="G88:H88"/>
    <mergeCell ref="I88:J88"/>
    <mergeCell ref="I75:J75"/>
    <mergeCell ref="C85:D85"/>
    <mergeCell ref="E85:F85"/>
    <mergeCell ref="G85:H85"/>
    <mergeCell ref="I85:J85"/>
    <mergeCell ref="C86:D86"/>
    <mergeCell ref="E86:F86"/>
    <mergeCell ref="G86:H86"/>
    <mergeCell ref="I86:J86"/>
    <mergeCell ref="G67:H67"/>
    <mergeCell ref="G68:H68"/>
    <mergeCell ref="G69:H69"/>
    <mergeCell ref="L72:M72"/>
    <mergeCell ref="I73:J73"/>
    <mergeCell ref="D74:H74"/>
    <mergeCell ref="I74:J74"/>
    <mergeCell ref="S51:T51"/>
    <mergeCell ref="U51:V51"/>
    <mergeCell ref="W51:X51"/>
    <mergeCell ref="C52:D52"/>
    <mergeCell ref="E52:F52"/>
    <mergeCell ref="G52:H52"/>
    <mergeCell ref="I52:J52"/>
    <mergeCell ref="K52:L52"/>
    <mergeCell ref="E51:F51"/>
    <mergeCell ref="G51:H51"/>
    <mergeCell ref="I51:J51"/>
    <mergeCell ref="K51:L51"/>
    <mergeCell ref="O51:P51"/>
    <mergeCell ref="Q51:R51"/>
    <mergeCell ref="W49:X49"/>
    <mergeCell ref="O50:P50"/>
    <mergeCell ref="Q50:R50"/>
    <mergeCell ref="S50:T50"/>
    <mergeCell ref="U50:V50"/>
    <mergeCell ref="W50:X50"/>
    <mergeCell ref="O48:P48"/>
    <mergeCell ref="Q48:R48"/>
    <mergeCell ref="S48:T48"/>
    <mergeCell ref="U48:V48"/>
    <mergeCell ref="W48:X48"/>
    <mergeCell ref="C49:D49"/>
    <mergeCell ref="O49:P49"/>
    <mergeCell ref="Q49:R49"/>
    <mergeCell ref="S49:T49"/>
    <mergeCell ref="U49:V49"/>
    <mergeCell ref="O46:P46"/>
    <mergeCell ref="Q46:R46"/>
    <mergeCell ref="S46:T46"/>
    <mergeCell ref="U46:V46"/>
    <mergeCell ref="W46:X46"/>
    <mergeCell ref="O47:P47"/>
    <mergeCell ref="Q47:R47"/>
    <mergeCell ref="S47:T47"/>
    <mergeCell ref="U47:V47"/>
    <mergeCell ref="W47:X47"/>
    <mergeCell ref="C4:L4"/>
    <mergeCell ref="C9:K9"/>
    <mergeCell ref="C30:K30"/>
    <mergeCell ref="C35:K35"/>
    <mergeCell ref="C39:K39"/>
    <mergeCell ref="C45:K45"/>
  </mergeCells>
  <phoneticPr fontId="4"/>
  <printOptions horizontalCentered="1"/>
  <pageMargins left="0" right="0" top="0" bottom="0" header="0" footer="0"/>
  <pageSetup paperSize="9" firstPageNumber="31" orientation="portrait" useFirstPageNumber="1" verticalDpi="300" r:id="rId1"/>
  <rowBreaks count="1" manualBreakCount="1">
    <brk id="59" max="12"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06E69-55EE-41F4-99AA-0B62B8DD7BBC}">
  <dimension ref="B1:M118"/>
  <sheetViews>
    <sheetView view="pageBreakPreview" topLeftCell="A7" zoomScaleNormal="100" zoomScaleSheetLayoutView="100" workbookViewId="0">
      <selection activeCell="G75" sqref="G75:H75"/>
    </sheetView>
  </sheetViews>
  <sheetFormatPr defaultRowHeight="13.5"/>
  <cols>
    <col min="1" max="1" width="3.5" style="9" customWidth="1"/>
    <col min="2" max="2" width="5" style="9" customWidth="1"/>
    <col min="3" max="3" width="6.875" style="9" customWidth="1"/>
    <col min="4" max="4" width="9.25" style="9" customWidth="1"/>
    <col min="5" max="12" width="8.5" style="9" customWidth="1"/>
    <col min="13" max="13" width="5.25" style="9" customWidth="1"/>
    <col min="14" max="256" width="9" style="9"/>
    <col min="257" max="257" width="3.5" style="9" customWidth="1"/>
    <col min="258" max="258" width="5" style="9" customWidth="1"/>
    <col min="259" max="259" width="6.875" style="9" customWidth="1"/>
    <col min="260" max="260" width="9.25" style="9" customWidth="1"/>
    <col min="261" max="268" width="8.5" style="9" customWidth="1"/>
    <col min="269" max="269" width="5.25" style="9" customWidth="1"/>
    <col min="270" max="512" width="9" style="9"/>
    <col min="513" max="513" width="3.5" style="9" customWidth="1"/>
    <col min="514" max="514" width="5" style="9" customWidth="1"/>
    <col min="515" max="515" width="6.875" style="9" customWidth="1"/>
    <col min="516" max="516" width="9.25" style="9" customWidth="1"/>
    <col min="517" max="524" width="8.5" style="9" customWidth="1"/>
    <col min="525" max="525" width="5.25" style="9" customWidth="1"/>
    <col min="526" max="768" width="9" style="9"/>
    <col min="769" max="769" width="3.5" style="9" customWidth="1"/>
    <col min="770" max="770" width="5" style="9" customWidth="1"/>
    <col min="771" max="771" width="6.875" style="9" customWidth="1"/>
    <col min="772" max="772" width="9.25" style="9" customWidth="1"/>
    <col min="773" max="780" width="8.5" style="9" customWidth="1"/>
    <col min="781" max="781" width="5.25" style="9" customWidth="1"/>
    <col min="782" max="1024" width="9" style="9"/>
    <col min="1025" max="1025" width="3.5" style="9" customWidth="1"/>
    <col min="1026" max="1026" width="5" style="9" customWidth="1"/>
    <col min="1027" max="1027" width="6.875" style="9" customWidth="1"/>
    <col min="1028" max="1028" width="9.25" style="9" customWidth="1"/>
    <col min="1029" max="1036" width="8.5" style="9" customWidth="1"/>
    <col min="1037" max="1037" width="5.25" style="9" customWidth="1"/>
    <col min="1038" max="1280" width="9" style="9"/>
    <col min="1281" max="1281" width="3.5" style="9" customWidth="1"/>
    <col min="1282" max="1282" width="5" style="9" customWidth="1"/>
    <col min="1283" max="1283" width="6.875" style="9" customWidth="1"/>
    <col min="1284" max="1284" width="9.25" style="9" customWidth="1"/>
    <col min="1285" max="1292" width="8.5" style="9" customWidth="1"/>
    <col min="1293" max="1293" width="5.25" style="9" customWidth="1"/>
    <col min="1294" max="1536" width="9" style="9"/>
    <col min="1537" max="1537" width="3.5" style="9" customWidth="1"/>
    <col min="1538" max="1538" width="5" style="9" customWidth="1"/>
    <col min="1539" max="1539" width="6.875" style="9" customWidth="1"/>
    <col min="1540" max="1540" width="9.25" style="9" customWidth="1"/>
    <col min="1541" max="1548" width="8.5" style="9" customWidth="1"/>
    <col min="1549" max="1549" width="5.25" style="9" customWidth="1"/>
    <col min="1550" max="1792" width="9" style="9"/>
    <col min="1793" max="1793" width="3.5" style="9" customWidth="1"/>
    <col min="1794" max="1794" width="5" style="9" customWidth="1"/>
    <col min="1795" max="1795" width="6.875" style="9" customWidth="1"/>
    <col min="1796" max="1796" width="9.25" style="9" customWidth="1"/>
    <col min="1797" max="1804" width="8.5" style="9" customWidth="1"/>
    <col min="1805" max="1805" width="5.25" style="9" customWidth="1"/>
    <col min="1806" max="2048" width="9" style="9"/>
    <col min="2049" max="2049" width="3.5" style="9" customWidth="1"/>
    <col min="2050" max="2050" width="5" style="9" customWidth="1"/>
    <col min="2051" max="2051" width="6.875" style="9" customWidth="1"/>
    <col min="2052" max="2052" width="9.25" style="9" customWidth="1"/>
    <col min="2053" max="2060" width="8.5" style="9" customWidth="1"/>
    <col min="2061" max="2061" width="5.25" style="9" customWidth="1"/>
    <col min="2062" max="2304" width="9" style="9"/>
    <col min="2305" max="2305" width="3.5" style="9" customWidth="1"/>
    <col min="2306" max="2306" width="5" style="9" customWidth="1"/>
    <col min="2307" max="2307" width="6.875" style="9" customWidth="1"/>
    <col min="2308" max="2308" width="9.25" style="9" customWidth="1"/>
    <col min="2309" max="2316" width="8.5" style="9" customWidth="1"/>
    <col min="2317" max="2317" width="5.25" style="9" customWidth="1"/>
    <col min="2318" max="2560" width="9" style="9"/>
    <col min="2561" max="2561" width="3.5" style="9" customWidth="1"/>
    <col min="2562" max="2562" width="5" style="9" customWidth="1"/>
    <col min="2563" max="2563" width="6.875" style="9" customWidth="1"/>
    <col min="2564" max="2564" width="9.25" style="9" customWidth="1"/>
    <col min="2565" max="2572" width="8.5" style="9" customWidth="1"/>
    <col min="2573" max="2573" width="5.25" style="9" customWidth="1"/>
    <col min="2574" max="2816" width="9" style="9"/>
    <col min="2817" max="2817" width="3.5" style="9" customWidth="1"/>
    <col min="2818" max="2818" width="5" style="9" customWidth="1"/>
    <col min="2819" max="2819" width="6.875" style="9" customWidth="1"/>
    <col min="2820" max="2820" width="9.25" style="9" customWidth="1"/>
    <col min="2821" max="2828" width="8.5" style="9" customWidth="1"/>
    <col min="2829" max="2829" width="5.25" style="9" customWidth="1"/>
    <col min="2830" max="3072" width="9" style="9"/>
    <col min="3073" max="3073" width="3.5" style="9" customWidth="1"/>
    <col min="3074" max="3074" width="5" style="9" customWidth="1"/>
    <col min="3075" max="3075" width="6.875" style="9" customWidth="1"/>
    <col min="3076" max="3076" width="9.25" style="9" customWidth="1"/>
    <col min="3077" max="3084" width="8.5" style="9" customWidth="1"/>
    <col min="3085" max="3085" width="5.25" style="9" customWidth="1"/>
    <col min="3086" max="3328" width="9" style="9"/>
    <col min="3329" max="3329" width="3.5" style="9" customWidth="1"/>
    <col min="3330" max="3330" width="5" style="9" customWidth="1"/>
    <col min="3331" max="3331" width="6.875" style="9" customWidth="1"/>
    <col min="3332" max="3332" width="9.25" style="9" customWidth="1"/>
    <col min="3333" max="3340" width="8.5" style="9" customWidth="1"/>
    <col min="3341" max="3341" width="5.25" style="9" customWidth="1"/>
    <col min="3342" max="3584" width="9" style="9"/>
    <col min="3585" max="3585" width="3.5" style="9" customWidth="1"/>
    <col min="3586" max="3586" width="5" style="9" customWidth="1"/>
    <col min="3587" max="3587" width="6.875" style="9" customWidth="1"/>
    <col min="3588" max="3588" width="9.25" style="9" customWidth="1"/>
    <col min="3589" max="3596" width="8.5" style="9" customWidth="1"/>
    <col min="3597" max="3597" width="5.25" style="9" customWidth="1"/>
    <col min="3598" max="3840" width="9" style="9"/>
    <col min="3841" max="3841" width="3.5" style="9" customWidth="1"/>
    <col min="3842" max="3842" width="5" style="9" customWidth="1"/>
    <col min="3843" max="3843" width="6.875" style="9" customWidth="1"/>
    <col min="3844" max="3844" width="9.25" style="9" customWidth="1"/>
    <col min="3845" max="3852" width="8.5" style="9" customWidth="1"/>
    <col min="3853" max="3853" width="5.25" style="9" customWidth="1"/>
    <col min="3854" max="4096" width="9" style="9"/>
    <col min="4097" max="4097" width="3.5" style="9" customWidth="1"/>
    <col min="4098" max="4098" width="5" style="9" customWidth="1"/>
    <col min="4099" max="4099" width="6.875" style="9" customWidth="1"/>
    <col min="4100" max="4100" width="9.25" style="9" customWidth="1"/>
    <col min="4101" max="4108" width="8.5" style="9" customWidth="1"/>
    <col min="4109" max="4109" width="5.25" style="9" customWidth="1"/>
    <col min="4110" max="4352" width="9" style="9"/>
    <col min="4353" max="4353" width="3.5" style="9" customWidth="1"/>
    <col min="4354" max="4354" width="5" style="9" customWidth="1"/>
    <col min="4355" max="4355" width="6.875" style="9" customWidth="1"/>
    <col min="4356" max="4356" width="9.25" style="9" customWidth="1"/>
    <col min="4357" max="4364" width="8.5" style="9" customWidth="1"/>
    <col min="4365" max="4365" width="5.25" style="9" customWidth="1"/>
    <col min="4366" max="4608" width="9" style="9"/>
    <col min="4609" max="4609" width="3.5" style="9" customWidth="1"/>
    <col min="4610" max="4610" width="5" style="9" customWidth="1"/>
    <col min="4611" max="4611" width="6.875" style="9" customWidth="1"/>
    <col min="4612" max="4612" width="9.25" style="9" customWidth="1"/>
    <col min="4613" max="4620" width="8.5" style="9" customWidth="1"/>
    <col min="4621" max="4621" width="5.25" style="9" customWidth="1"/>
    <col min="4622" max="4864" width="9" style="9"/>
    <col min="4865" max="4865" width="3.5" style="9" customWidth="1"/>
    <col min="4866" max="4866" width="5" style="9" customWidth="1"/>
    <col min="4867" max="4867" width="6.875" style="9" customWidth="1"/>
    <col min="4868" max="4868" width="9.25" style="9" customWidth="1"/>
    <col min="4869" max="4876" width="8.5" style="9" customWidth="1"/>
    <col min="4877" max="4877" width="5.25" style="9" customWidth="1"/>
    <col min="4878" max="5120" width="9" style="9"/>
    <col min="5121" max="5121" width="3.5" style="9" customWidth="1"/>
    <col min="5122" max="5122" width="5" style="9" customWidth="1"/>
    <col min="5123" max="5123" width="6.875" style="9" customWidth="1"/>
    <col min="5124" max="5124" width="9.25" style="9" customWidth="1"/>
    <col min="5125" max="5132" width="8.5" style="9" customWidth="1"/>
    <col min="5133" max="5133" width="5.25" style="9" customWidth="1"/>
    <col min="5134" max="5376" width="9" style="9"/>
    <col min="5377" max="5377" width="3.5" style="9" customWidth="1"/>
    <col min="5378" max="5378" width="5" style="9" customWidth="1"/>
    <col min="5379" max="5379" width="6.875" style="9" customWidth="1"/>
    <col min="5380" max="5380" width="9.25" style="9" customWidth="1"/>
    <col min="5381" max="5388" width="8.5" style="9" customWidth="1"/>
    <col min="5389" max="5389" width="5.25" style="9" customWidth="1"/>
    <col min="5390" max="5632" width="9" style="9"/>
    <col min="5633" max="5633" width="3.5" style="9" customWidth="1"/>
    <col min="5634" max="5634" width="5" style="9" customWidth="1"/>
    <col min="5635" max="5635" width="6.875" style="9" customWidth="1"/>
    <col min="5636" max="5636" width="9.25" style="9" customWidth="1"/>
    <col min="5637" max="5644" width="8.5" style="9" customWidth="1"/>
    <col min="5645" max="5645" width="5.25" style="9" customWidth="1"/>
    <col min="5646" max="5888" width="9" style="9"/>
    <col min="5889" max="5889" width="3.5" style="9" customWidth="1"/>
    <col min="5890" max="5890" width="5" style="9" customWidth="1"/>
    <col min="5891" max="5891" width="6.875" style="9" customWidth="1"/>
    <col min="5892" max="5892" width="9.25" style="9" customWidth="1"/>
    <col min="5893" max="5900" width="8.5" style="9" customWidth="1"/>
    <col min="5901" max="5901" width="5.25" style="9" customWidth="1"/>
    <col min="5902" max="6144" width="9" style="9"/>
    <col min="6145" max="6145" width="3.5" style="9" customWidth="1"/>
    <col min="6146" max="6146" width="5" style="9" customWidth="1"/>
    <col min="6147" max="6147" width="6.875" style="9" customWidth="1"/>
    <col min="6148" max="6148" width="9.25" style="9" customWidth="1"/>
    <col min="6149" max="6156" width="8.5" style="9" customWidth="1"/>
    <col min="6157" max="6157" width="5.25" style="9" customWidth="1"/>
    <col min="6158" max="6400" width="9" style="9"/>
    <col min="6401" max="6401" width="3.5" style="9" customWidth="1"/>
    <col min="6402" max="6402" width="5" style="9" customWidth="1"/>
    <col min="6403" max="6403" width="6.875" style="9" customWidth="1"/>
    <col min="6404" max="6404" width="9.25" style="9" customWidth="1"/>
    <col min="6405" max="6412" width="8.5" style="9" customWidth="1"/>
    <col min="6413" max="6413" width="5.25" style="9" customWidth="1"/>
    <col min="6414" max="6656" width="9" style="9"/>
    <col min="6657" max="6657" width="3.5" style="9" customWidth="1"/>
    <col min="6658" max="6658" width="5" style="9" customWidth="1"/>
    <col min="6659" max="6659" width="6.875" style="9" customWidth="1"/>
    <col min="6660" max="6660" width="9.25" style="9" customWidth="1"/>
    <col min="6661" max="6668" width="8.5" style="9" customWidth="1"/>
    <col min="6669" max="6669" width="5.25" style="9" customWidth="1"/>
    <col min="6670" max="6912" width="9" style="9"/>
    <col min="6913" max="6913" width="3.5" style="9" customWidth="1"/>
    <col min="6914" max="6914" width="5" style="9" customWidth="1"/>
    <col min="6915" max="6915" width="6.875" style="9" customWidth="1"/>
    <col min="6916" max="6916" width="9.25" style="9" customWidth="1"/>
    <col min="6917" max="6924" width="8.5" style="9" customWidth="1"/>
    <col min="6925" max="6925" width="5.25" style="9" customWidth="1"/>
    <col min="6926" max="7168" width="9" style="9"/>
    <col min="7169" max="7169" width="3.5" style="9" customWidth="1"/>
    <col min="7170" max="7170" width="5" style="9" customWidth="1"/>
    <col min="7171" max="7171" width="6.875" style="9" customWidth="1"/>
    <col min="7172" max="7172" width="9.25" style="9" customWidth="1"/>
    <col min="7173" max="7180" width="8.5" style="9" customWidth="1"/>
    <col min="7181" max="7181" width="5.25" style="9" customWidth="1"/>
    <col min="7182" max="7424" width="9" style="9"/>
    <col min="7425" max="7425" width="3.5" style="9" customWidth="1"/>
    <col min="7426" max="7426" width="5" style="9" customWidth="1"/>
    <col min="7427" max="7427" width="6.875" style="9" customWidth="1"/>
    <col min="7428" max="7428" width="9.25" style="9" customWidth="1"/>
    <col min="7429" max="7436" width="8.5" style="9" customWidth="1"/>
    <col min="7437" max="7437" width="5.25" style="9" customWidth="1"/>
    <col min="7438" max="7680" width="9" style="9"/>
    <col min="7681" max="7681" width="3.5" style="9" customWidth="1"/>
    <col min="7682" max="7682" width="5" style="9" customWidth="1"/>
    <col min="7683" max="7683" width="6.875" style="9" customWidth="1"/>
    <col min="7684" max="7684" width="9.25" style="9" customWidth="1"/>
    <col min="7685" max="7692" width="8.5" style="9" customWidth="1"/>
    <col min="7693" max="7693" width="5.25" style="9" customWidth="1"/>
    <col min="7694" max="7936" width="9" style="9"/>
    <col min="7937" max="7937" width="3.5" style="9" customWidth="1"/>
    <col min="7938" max="7938" width="5" style="9" customWidth="1"/>
    <col min="7939" max="7939" width="6.875" style="9" customWidth="1"/>
    <col min="7940" max="7940" width="9.25" style="9" customWidth="1"/>
    <col min="7941" max="7948" width="8.5" style="9" customWidth="1"/>
    <col min="7949" max="7949" width="5.25" style="9" customWidth="1"/>
    <col min="7950" max="8192" width="9" style="9"/>
    <col min="8193" max="8193" width="3.5" style="9" customWidth="1"/>
    <col min="8194" max="8194" width="5" style="9" customWidth="1"/>
    <col min="8195" max="8195" width="6.875" style="9" customWidth="1"/>
    <col min="8196" max="8196" width="9.25" style="9" customWidth="1"/>
    <col min="8197" max="8204" width="8.5" style="9" customWidth="1"/>
    <col min="8205" max="8205" width="5.25" style="9" customWidth="1"/>
    <col min="8206" max="8448" width="9" style="9"/>
    <col min="8449" max="8449" width="3.5" style="9" customWidth="1"/>
    <col min="8450" max="8450" width="5" style="9" customWidth="1"/>
    <col min="8451" max="8451" width="6.875" style="9" customWidth="1"/>
    <col min="8452" max="8452" width="9.25" style="9" customWidth="1"/>
    <col min="8453" max="8460" width="8.5" style="9" customWidth="1"/>
    <col min="8461" max="8461" width="5.25" style="9" customWidth="1"/>
    <col min="8462" max="8704" width="9" style="9"/>
    <col min="8705" max="8705" width="3.5" style="9" customWidth="1"/>
    <col min="8706" max="8706" width="5" style="9" customWidth="1"/>
    <col min="8707" max="8707" width="6.875" style="9" customWidth="1"/>
    <col min="8708" max="8708" width="9.25" style="9" customWidth="1"/>
    <col min="8709" max="8716" width="8.5" style="9" customWidth="1"/>
    <col min="8717" max="8717" width="5.25" style="9" customWidth="1"/>
    <col min="8718" max="8960" width="9" style="9"/>
    <col min="8961" max="8961" width="3.5" style="9" customWidth="1"/>
    <col min="8962" max="8962" width="5" style="9" customWidth="1"/>
    <col min="8963" max="8963" width="6.875" style="9" customWidth="1"/>
    <col min="8964" max="8964" width="9.25" style="9" customWidth="1"/>
    <col min="8965" max="8972" width="8.5" style="9" customWidth="1"/>
    <col min="8973" max="8973" width="5.25" style="9" customWidth="1"/>
    <col min="8974" max="9216" width="9" style="9"/>
    <col min="9217" max="9217" width="3.5" style="9" customWidth="1"/>
    <col min="9218" max="9218" width="5" style="9" customWidth="1"/>
    <col min="9219" max="9219" width="6.875" style="9" customWidth="1"/>
    <col min="9220" max="9220" width="9.25" style="9" customWidth="1"/>
    <col min="9221" max="9228" width="8.5" style="9" customWidth="1"/>
    <col min="9229" max="9229" width="5.25" style="9" customWidth="1"/>
    <col min="9230" max="9472" width="9" style="9"/>
    <col min="9473" max="9473" width="3.5" style="9" customWidth="1"/>
    <col min="9474" max="9474" width="5" style="9" customWidth="1"/>
    <col min="9475" max="9475" width="6.875" style="9" customWidth="1"/>
    <col min="9476" max="9476" width="9.25" style="9" customWidth="1"/>
    <col min="9477" max="9484" width="8.5" style="9" customWidth="1"/>
    <col min="9485" max="9485" width="5.25" style="9" customWidth="1"/>
    <col min="9486" max="9728" width="9" style="9"/>
    <col min="9729" max="9729" width="3.5" style="9" customWidth="1"/>
    <col min="9730" max="9730" width="5" style="9" customWidth="1"/>
    <col min="9731" max="9731" width="6.875" style="9" customWidth="1"/>
    <col min="9732" max="9732" width="9.25" style="9" customWidth="1"/>
    <col min="9733" max="9740" width="8.5" style="9" customWidth="1"/>
    <col min="9741" max="9741" width="5.25" style="9" customWidth="1"/>
    <col min="9742" max="9984" width="9" style="9"/>
    <col min="9985" max="9985" width="3.5" style="9" customWidth="1"/>
    <col min="9986" max="9986" width="5" style="9" customWidth="1"/>
    <col min="9987" max="9987" width="6.875" style="9" customWidth="1"/>
    <col min="9988" max="9988" width="9.25" style="9" customWidth="1"/>
    <col min="9989" max="9996" width="8.5" style="9" customWidth="1"/>
    <col min="9997" max="9997" width="5.25" style="9" customWidth="1"/>
    <col min="9998" max="10240" width="9" style="9"/>
    <col min="10241" max="10241" width="3.5" style="9" customWidth="1"/>
    <col min="10242" max="10242" width="5" style="9" customWidth="1"/>
    <col min="10243" max="10243" width="6.875" style="9" customWidth="1"/>
    <col min="10244" max="10244" width="9.25" style="9" customWidth="1"/>
    <col min="10245" max="10252" width="8.5" style="9" customWidth="1"/>
    <col min="10253" max="10253" width="5.2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8" width="8.5" style="9" customWidth="1"/>
    <col min="10509" max="10509" width="5.2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4" width="8.5" style="9" customWidth="1"/>
    <col min="10765" max="10765" width="5.2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0" width="8.5" style="9" customWidth="1"/>
    <col min="11021" max="11021" width="5.2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6" width="8.5" style="9" customWidth="1"/>
    <col min="11277" max="11277" width="5.2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2" width="8.5" style="9" customWidth="1"/>
    <col min="11533" max="11533" width="5.2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8" width="8.5" style="9" customWidth="1"/>
    <col min="11789" max="11789" width="5.2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4" width="8.5" style="9" customWidth="1"/>
    <col min="12045" max="12045" width="5.2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0" width="8.5" style="9" customWidth="1"/>
    <col min="12301" max="12301" width="5.2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6" width="8.5" style="9" customWidth="1"/>
    <col min="12557" max="12557" width="5.2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2" width="8.5" style="9" customWidth="1"/>
    <col min="12813" max="12813" width="5.2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8" width="8.5" style="9" customWidth="1"/>
    <col min="13069" max="13069" width="5.2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4" width="8.5" style="9" customWidth="1"/>
    <col min="13325" max="13325" width="5.2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0" width="8.5" style="9" customWidth="1"/>
    <col min="13581" max="13581" width="5.2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6" width="8.5" style="9" customWidth="1"/>
    <col min="13837" max="13837" width="5.2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2" width="8.5" style="9" customWidth="1"/>
    <col min="14093" max="14093" width="5.2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8" width="8.5" style="9" customWidth="1"/>
    <col min="14349" max="14349" width="5.2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4" width="8.5" style="9" customWidth="1"/>
    <col min="14605" max="14605" width="5.2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0" width="8.5" style="9" customWidth="1"/>
    <col min="14861" max="14861" width="5.2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6" width="8.5" style="9" customWidth="1"/>
    <col min="15117" max="15117" width="5.2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2" width="8.5" style="9" customWidth="1"/>
    <col min="15373" max="15373" width="5.2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8" width="8.5" style="9" customWidth="1"/>
    <col min="15629" max="15629" width="5.2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4" width="8.5" style="9" customWidth="1"/>
    <col min="15885" max="15885" width="5.2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0" width="8.5" style="9" customWidth="1"/>
    <col min="16141" max="16141" width="5.25" style="9" customWidth="1"/>
    <col min="16142" max="16384" width="9" style="9"/>
  </cols>
  <sheetData>
    <row r="1" spans="2:12" ht="29.25" customHeight="1">
      <c r="L1" s="214" t="s">
        <v>317</v>
      </c>
    </row>
    <row r="2" spans="2:12" ht="17.25">
      <c r="C2" s="337" t="s">
        <v>480</v>
      </c>
      <c r="D2" s="337"/>
      <c r="E2" s="337"/>
      <c r="F2" s="337"/>
      <c r="G2" s="337"/>
      <c r="H2" s="337"/>
      <c r="I2" s="337"/>
      <c r="J2" s="337"/>
      <c r="K2" s="337"/>
      <c r="L2" s="337"/>
    </row>
    <row r="3" spans="2:12" ht="17.25">
      <c r="C3" s="165"/>
      <c r="D3" s="165"/>
      <c r="E3" s="165"/>
      <c r="F3" s="165"/>
      <c r="G3" s="165"/>
      <c r="H3" s="165"/>
      <c r="I3" s="165"/>
      <c r="J3" s="165"/>
      <c r="K3" s="165"/>
    </row>
    <row r="5" spans="2:12" ht="14.25">
      <c r="B5" s="92" t="s">
        <v>212</v>
      </c>
      <c r="D5" s="92"/>
      <c r="E5" s="92"/>
      <c r="F5" s="92"/>
      <c r="G5" s="92"/>
      <c r="H5" s="92"/>
      <c r="I5" s="92"/>
      <c r="J5" s="92"/>
      <c r="K5" s="92"/>
    </row>
    <row r="6" spans="2:12" s="10" customFormat="1" ht="12.75">
      <c r="C6" s="331"/>
      <c r="D6" s="331"/>
      <c r="E6" s="331"/>
      <c r="F6" s="331"/>
      <c r="G6" s="331"/>
      <c r="H6" s="331"/>
      <c r="I6" s="331"/>
      <c r="J6" s="331"/>
      <c r="K6" s="331"/>
    </row>
    <row r="7" spans="2:12" s="10" customFormat="1" ht="12.75">
      <c r="C7" s="10" t="s">
        <v>213</v>
      </c>
    </row>
    <row r="8" spans="2:12" s="10" customFormat="1" ht="12.75">
      <c r="C8" s="94" t="s">
        <v>6</v>
      </c>
      <c r="D8" s="10" t="s">
        <v>3</v>
      </c>
    </row>
    <row r="9" spans="2:12" s="10" customFormat="1" ht="12.75">
      <c r="C9" s="94"/>
    </row>
    <row r="10" spans="2:12" s="10" customFormat="1" ht="12.75">
      <c r="C10" s="10" t="s">
        <v>214</v>
      </c>
    </row>
    <row r="11" spans="2:12" s="10" customFormat="1" ht="12.75">
      <c r="C11" s="94" t="s">
        <v>6</v>
      </c>
      <c r="D11" s="10" t="s">
        <v>481</v>
      </c>
    </row>
    <row r="12" spans="2:12" s="10" customFormat="1" ht="12.75">
      <c r="C12" s="94"/>
    </row>
    <row r="13" spans="2:12" s="10" customFormat="1" ht="12.75">
      <c r="C13" s="10" t="s">
        <v>215</v>
      </c>
    </row>
    <row r="14" spans="2:12" s="10" customFormat="1" ht="12.75">
      <c r="C14" s="94" t="s">
        <v>6</v>
      </c>
      <c r="D14" s="10" t="s">
        <v>216</v>
      </c>
    </row>
    <row r="15" spans="2:12" s="10" customFormat="1" ht="12.75">
      <c r="C15" s="94" t="s">
        <v>6</v>
      </c>
      <c r="D15" s="10" t="s">
        <v>390</v>
      </c>
      <c r="F15" s="10" t="s">
        <v>3</v>
      </c>
    </row>
    <row r="16" spans="2:12" s="10" customFormat="1" ht="12.75"/>
    <row r="17" spans="2:11" s="10" customFormat="1" ht="12.75">
      <c r="C17" s="10" t="s">
        <v>219</v>
      </c>
    </row>
    <row r="18" spans="2:11" s="10" customFormat="1" ht="12.75">
      <c r="C18" s="94" t="s">
        <v>6</v>
      </c>
      <c r="D18" s="10" t="s">
        <v>15</v>
      </c>
      <c r="F18" s="10" t="s">
        <v>3</v>
      </c>
    </row>
    <row r="19" spans="2:11" s="10" customFormat="1" ht="12.75">
      <c r="C19" s="94" t="s">
        <v>6</v>
      </c>
      <c r="D19" s="10" t="s">
        <v>19</v>
      </c>
      <c r="F19" s="10" t="s">
        <v>3</v>
      </c>
    </row>
    <row r="20" spans="2:11" s="10" customFormat="1" ht="12.75">
      <c r="C20" s="94" t="s">
        <v>6</v>
      </c>
      <c r="D20" s="10" t="s">
        <v>22</v>
      </c>
      <c r="F20" s="10" t="s">
        <v>3</v>
      </c>
    </row>
    <row r="21" spans="2:11" s="10" customFormat="1" ht="12.75"/>
    <row r="22" spans="2:11" ht="14.25">
      <c r="B22" s="92" t="s">
        <v>223</v>
      </c>
      <c r="D22" s="92"/>
      <c r="E22" s="92"/>
      <c r="F22" s="92"/>
      <c r="G22" s="92"/>
      <c r="H22" s="92"/>
      <c r="I22" s="92"/>
      <c r="J22" s="92"/>
      <c r="K22" s="92"/>
    </row>
    <row r="23" spans="2:11" s="10" customFormat="1" ht="12.75"/>
    <row r="24" spans="2:11" s="10" customFormat="1" ht="12.75">
      <c r="C24" s="331" t="s">
        <v>267</v>
      </c>
      <c r="D24" s="331"/>
      <c r="E24" s="331"/>
      <c r="F24" s="331"/>
      <c r="G24" s="331"/>
      <c r="H24" s="331"/>
      <c r="I24" s="331"/>
      <c r="J24" s="331"/>
      <c r="K24" s="331"/>
    </row>
    <row r="25" spans="2:11" s="10" customFormat="1" ht="12.75">
      <c r="C25" s="166"/>
      <c r="D25" s="166"/>
      <c r="E25" s="166"/>
      <c r="F25" s="166"/>
      <c r="G25" s="166"/>
      <c r="H25" s="166"/>
      <c r="I25" s="166"/>
      <c r="J25" s="166"/>
      <c r="K25" s="166"/>
    </row>
    <row r="26" spans="2:11" s="10" customFormat="1" ht="12.75"/>
    <row r="27" spans="2:11" ht="14.25">
      <c r="B27" s="92" t="s">
        <v>224</v>
      </c>
      <c r="D27" s="92"/>
      <c r="E27" s="92"/>
      <c r="F27" s="92"/>
      <c r="G27" s="92"/>
      <c r="H27" s="92"/>
      <c r="I27" s="92"/>
      <c r="J27" s="92"/>
      <c r="K27" s="92"/>
    </row>
    <row r="28" spans="2:11" s="10" customFormat="1" ht="12.75">
      <c r="C28" s="166"/>
      <c r="D28" s="166"/>
      <c r="E28" s="166"/>
      <c r="F28" s="166"/>
      <c r="G28" s="166"/>
      <c r="H28" s="166"/>
      <c r="I28" s="166"/>
      <c r="J28" s="166"/>
      <c r="K28" s="166"/>
    </row>
    <row r="29" spans="2:11" s="10" customFormat="1" ht="12.75">
      <c r="C29" s="331" t="s">
        <v>383</v>
      </c>
      <c r="D29" s="331"/>
      <c r="E29" s="331"/>
      <c r="F29" s="331"/>
      <c r="G29" s="331"/>
      <c r="H29" s="331"/>
      <c r="I29" s="331"/>
      <c r="J29" s="331"/>
      <c r="K29" s="331"/>
    </row>
    <row r="30" spans="2:11" s="10" customFormat="1" ht="12.75">
      <c r="C30" s="12"/>
    </row>
    <row r="31" spans="2:11" s="10" customFormat="1" ht="12.75"/>
    <row r="32" spans="2:11" ht="24.75" customHeight="1">
      <c r="B32" s="96" t="s">
        <v>226</v>
      </c>
      <c r="D32" s="96"/>
      <c r="E32" s="96"/>
      <c r="F32" s="96"/>
      <c r="G32" s="96"/>
      <c r="H32" s="96"/>
      <c r="I32" s="96"/>
      <c r="J32" s="96"/>
      <c r="K32" s="96"/>
    </row>
    <row r="33" spans="2:12" s="97" customFormat="1" ht="16.5" customHeight="1"/>
    <row r="34" spans="2:12" s="10" customFormat="1" ht="14.25" customHeight="1">
      <c r="C34" s="99" t="s">
        <v>482</v>
      </c>
      <c r="D34" s="99"/>
      <c r="E34" s="99"/>
      <c r="F34" s="99"/>
      <c r="G34" s="99"/>
      <c r="H34" s="99"/>
      <c r="I34" s="99"/>
      <c r="J34" s="99"/>
      <c r="K34" s="99"/>
    </row>
    <row r="35" spans="2:12" s="10" customFormat="1" ht="15" customHeight="1">
      <c r="C35" s="338"/>
      <c r="D35" s="338"/>
      <c r="E35" s="338"/>
      <c r="F35" s="338"/>
      <c r="G35" s="338"/>
      <c r="H35" s="338"/>
      <c r="I35" s="338"/>
      <c r="J35" s="338"/>
      <c r="K35" s="338"/>
    </row>
    <row r="36" spans="2:12" s="10" customFormat="1" ht="12.75">
      <c r="C36" s="10" t="s">
        <v>483</v>
      </c>
      <c r="D36" s="12"/>
      <c r="E36" s="12"/>
      <c r="F36" s="12"/>
    </row>
    <row r="37" spans="2:12" s="10" customFormat="1" ht="12.75">
      <c r="C37" s="10" t="s">
        <v>484</v>
      </c>
      <c r="D37" s="12"/>
      <c r="E37" s="12"/>
      <c r="F37" s="12"/>
    </row>
    <row r="38" spans="2:12" s="10" customFormat="1" ht="12.75">
      <c r="D38" s="12"/>
      <c r="E38" s="12"/>
      <c r="F38" s="12"/>
    </row>
    <row r="39" spans="2:12" s="10" customFormat="1" ht="12.75" customHeight="1">
      <c r="C39" s="348" t="s">
        <v>485</v>
      </c>
      <c r="D39" s="348"/>
      <c r="E39" s="348"/>
      <c r="F39" s="348"/>
      <c r="G39" s="348"/>
      <c r="H39" s="348"/>
      <c r="I39" s="348"/>
      <c r="J39" s="348"/>
      <c r="K39" s="348"/>
      <c r="L39" s="348"/>
    </row>
    <row r="40" spans="2:12" s="10" customFormat="1" ht="12.75">
      <c r="C40" s="10" t="s">
        <v>486</v>
      </c>
    </row>
    <row r="41" spans="2:12" s="10" customFormat="1" ht="12.75"/>
    <row r="42" spans="2:12" ht="14.25">
      <c r="B42" s="92" t="s">
        <v>236</v>
      </c>
      <c r="D42" s="92"/>
      <c r="E42" s="92"/>
      <c r="F42" s="92"/>
      <c r="G42" s="92"/>
      <c r="H42" s="92"/>
      <c r="I42" s="92"/>
      <c r="J42" s="92"/>
      <c r="K42" s="92"/>
    </row>
    <row r="43" spans="2:12" s="10" customFormat="1" ht="12.75"/>
    <row r="44" spans="2:12" s="10" customFormat="1" ht="12.75">
      <c r="C44" s="10" t="s">
        <v>3</v>
      </c>
    </row>
    <row r="45" spans="2:12" s="10" customFormat="1" ht="12.75"/>
    <row r="46" spans="2:12" ht="14.25" customHeight="1">
      <c r="B46" s="103" t="s">
        <v>487</v>
      </c>
      <c r="D46" s="103"/>
      <c r="E46" s="103"/>
      <c r="F46" s="103"/>
      <c r="G46" s="103"/>
      <c r="H46" s="103"/>
      <c r="I46" s="103"/>
      <c r="J46" s="103"/>
      <c r="K46" s="103"/>
    </row>
    <row r="47" spans="2:12" ht="15.75" customHeight="1">
      <c r="B47" s="147"/>
      <c r="D47" s="103"/>
      <c r="E47" s="103"/>
      <c r="F47" s="103"/>
      <c r="G47" s="103"/>
      <c r="H47" s="103"/>
      <c r="I47" s="103"/>
      <c r="J47" s="103"/>
      <c r="K47" s="103"/>
    </row>
    <row r="48" spans="2:12" s="10" customFormat="1" ht="12.75">
      <c r="C48" s="95" t="s">
        <v>3</v>
      </c>
      <c r="D48" s="95"/>
      <c r="E48" s="135"/>
      <c r="F48" s="135"/>
      <c r="G48" s="135"/>
      <c r="H48" s="135"/>
      <c r="I48" s="135"/>
      <c r="J48" s="135"/>
      <c r="K48" s="135"/>
      <c r="L48" s="12"/>
    </row>
    <row r="49" spans="2:13" s="10" customFormat="1" ht="12.75">
      <c r="B49" s="2"/>
      <c r="C49" s="124"/>
      <c r="D49" s="124"/>
      <c r="E49" s="124"/>
      <c r="F49" s="124"/>
      <c r="G49" s="124"/>
      <c r="H49" s="124"/>
      <c r="I49" s="124"/>
      <c r="J49" s="124"/>
      <c r="K49" s="124"/>
      <c r="L49" s="2"/>
    </row>
    <row r="50" spans="2:13" s="10" customFormat="1" ht="12.75">
      <c r="C50" s="105"/>
      <c r="D50" s="105"/>
      <c r="E50" s="105"/>
      <c r="F50" s="105"/>
      <c r="G50" s="105"/>
      <c r="H50" s="105"/>
      <c r="I50" s="105"/>
      <c r="J50" s="105"/>
      <c r="K50" s="105"/>
    </row>
    <row r="51" spans="2:13" s="10" customFormat="1" ht="12.75">
      <c r="C51" s="105"/>
      <c r="D51" s="105"/>
      <c r="E51" s="105"/>
      <c r="F51" s="105"/>
      <c r="G51" s="105"/>
      <c r="H51" s="105"/>
      <c r="I51" s="105"/>
      <c r="J51" s="105"/>
      <c r="K51" s="105"/>
    </row>
    <row r="52" spans="2:13" s="10" customFormat="1" ht="12.75"/>
    <row r="53" spans="2:13" ht="14.25">
      <c r="B53" s="92" t="s">
        <v>243</v>
      </c>
      <c r="D53" s="92"/>
      <c r="E53" s="92"/>
      <c r="F53" s="92"/>
      <c r="G53" s="92"/>
      <c r="H53" s="92"/>
      <c r="I53" s="92"/>
      <c r="J53" s="92"/>
      <c r="K53" s="92"/>
    </row>
    <row r="54" spans="2:13" s="10" customFormat="1" ht="7.5" customHeight="1"/>
    <row r="55" spans="2:13" s="10" customFormat="1" ht="3" customHeight="1"/>
    <row r="56" spans="2:13" s="10" customFormat="1" ht="12.75">
      <c r="C56" s="10" t="s">
        <v>244</v>
      </c>
    </row>
    <row r="57" spans="2:13" s="10" customFormat="1" ht="14.25" customHeight="1" thickBot="1">
      <c r="D57" s="10" t="s">
        <v>488</v>
      </c>
      <c r="G57" s="320">
        <v>0</v>
      </c>
      <c r="H57" s="320"/>
      <c r="I57" s="10" t="s">
        <v>163</v>
      </c>
    </row>
    <row r="58" spans="2:13" s="10" customFormat="1" ht="13.5" customHeight="1">
      <c r="D58" s="106"/>
      <c r="E58" s="106" t="s">
        <v>165</v>
      </c>
      <c r="F58" s="106"/>
      <c r="G58" s="321">
        <f>SUM(G57:H57)</f>
        <v>0</v>
      </c>
      <c r="H58" s="321"/>
      <c r="I58" s="10" t="s">
        <v>163</v>
      </c>
    </row>
    <row r="59" spans="2:13" s="10" customFormat="1" ht="6.75" customHeight="1"/>
    <row r="60" spans="2:13" s="10" customFormat="1" ht="12" customHeight="1">
      <c r="L60" s="331" t="s">
        <v>258</v>
      </c>
      <c r="M60" s="331"/>
    </row>
    <row r="61" spans="2:13" s="10" customFormat="1" ht="12.75">
      <c r="C61" s="10" t="s">
        <v>245</v>
      </c>
      <c r="L61" s="345"/>
      <c r="M61" s="345"/>
    </row>
    <row r="62" spans="2:13" s="10" customFormat="1" ht="12.75">
      <c r="D62" s="10" t="s">
        <v>167</v>
      </c>
      <c r="G62" s="94"/>
      <c r="H62" s="94"/>
      <c r="I62" s="319">
        <v>0</v>
      </c>
      <c r="J62" s="319"/>
      <c r="K62" s="10" t="s">
        <v>163</v>
      </c>
    </row>
    <row r="63" spans="2:13" s="10" customFormat="1" thickBot="1">
      <c r="D63" s="322" t="s">
        <v>246</v>
      </c>
      <c r="E63" s="322"/>
      <c r="F63" s="322"/>
      <c r="G63" s="322"/>
      <c r="H63" s="322"/>
      <c r="I63" s="320">
        <v>0</v>
      </c>
      <c r="J63" s="320"/>
      <c r="K63" s="10" t="s">
        <v>163</v>
      </c>
    </row>
    <row r="64" spans="2:13" s="10" customFormat="1" ht="12.75">
      <c r="D64" s="106"/>
      <c r="E64" s="106" t="s">
        <v>165</v>
      </c>
      <c r="F64" s="106"/>
      <c r="G64" s="106"/>
      <c r="H64" s="107"/>
      <c r="I64" s="321">
        <f>SUM(I62:J63)</f>
        <v>0</v>
      </c>
      <c r="J64" s="321"/>
      <c r="K64" s="10" t="s">
        <v>163</v>
      </c>
    </row>
    <row r="65" spans="2:11" s="10" customFormat="1" ht="6" customHeight="1"/>
    <row r="66" spans="2:11" s="10" customFormat="1" ht="12.75"/>
    <row r="67" spans="2:11" s="10" customFormat="1" ht="12.75"/>
    <row r="68" spans="2:11" s="10" customFormat="1" ht="12.75"/>
    <row r="69" spans="2:11" ht="14.25">
      <c r="B69" s="92" t="s">
        <v>247</v>
      </c>
      <c r="D69" s="92"/>
      <c r="E69" s="92"/>
      <c r="F69" s="92"/>
      <c r="G69" s="92"/>
      <c r="H69" s="92"/>
      <c r="I69" s="92"/>
      <c r="J69" s="92"/>
      <c r="K69" s="92"/>
    </row>
    <row r="70" spans="2:11">
      <c r="C70" s="108" t="s">
        <v>248</v>
      </c>
    </row>
    <row r="71" spans="2:11" s="10" customFormat="1" ht="7.5" customHeight="1"/>
    <row r="72" spans="2:11" s="10" customFormat="1" ht="12.75">
      <c r="C72" s="10" t="s">
        <v>249</v>
      </c>
    </row>
    <row r="73" spans="2:11" s="10" customFormat="1" ht="12.75">
      <c r="J73" s="94" t="s">
        <v>170</v>
      </c>
    </row>
    <row r="74" spans="2:11" s="10" customFormat="1" ht="12.75">
      <c r="C74" s="323"/>
      <c r="D74" s="323"/>
      <c r="E74" s="323" t="s">
        <v>171</v>
      </c>
      <c r="F74" s="323"/>
      <c r="G74" s="323" t="s">
        <v>172</v>
      </c>
      <c r="H74" s="323"/>
      <c r="I74" s="323" t="s">
        <v>155</v>
      </c>
      <c r="J74" s="323"/>
    </row>
    <row r="75" spans="2:11" s="10" customFormat="1" ht="12.75">
      <c r="C75" s="316" t="s">
        <v>157</v>
      </c>
      <c r="D75" s="316"/>
      <c r="E75" s="317">
        <v>518693138</v>
      </c>
      <c r="F75" s="317"/>
      <c r="G75" s="317">
        <v>288115291</v>
      </c>
      <c r="H75" s="317"/>
      <c r="I75" s="317">
        <f>E75-G75</f>
        <v>230577847</v>
      </c>
      <c r="J75" s="317"/>
    </row>
    <row r="76" spans="2:11" s="10" customFormat="1" ht="12.75">
      <c r="C76" s="316" t="s">
        <v>178</v>
      </c>
      <c r="D76" s="316"/>
      <c r="E76" s="317">
        <v>5475857</v>
      </c>
      <c r="F76" s="317"/>
      <c r="G76" s="317">
        <v>4506685</v>
      </c>
      <c r="H76" s="317"/>
      <c r="I76" s="317">
        <f>E76-G76</f>
        <v>969172</v>
      </c>
      <c r="J76" s="317"/>
    </row>
    <row r="77" spans="2:11" s="10" customFormat="1" ht="12.75">
      <c r="C77" s="316"/>
      <c r="D77" s="316"/>
      <c r="E77" s="317"/>
      <c r="F77" s="317"/>
      <c r="G77" s="317"/>
      <c r="H77" s="317"/>
      <c r="I77" s="317"/>
      <c r="J77" s="317"/>
    </row>
    <row r="78" spans="2:11" s="10" customFormat="1" ht="12.75">
      <c r="C78" s="323" t="s">
        <v>158</v>
      </c>
      <c r="D78" s="323"/>
      <c r="E78" s="317">
        <f>SUM(E75:F77)</f>
        <v>524168995</v>
      </c>
      <c r="F78" s="317"/>
      <c r="G78" s="317">
        <f>SUM(G75:H77)</f>
        <v>292621976</v>
      </c>
      <c r="H78" s="317"/>
      <c r="I78" s="317">
        <f>SUM(I75:J77)</f>
        <v>231547019</v>
      </c>
      <c r="J78" s="317"/>
    </row>
    <row r="79" spans="2:11" s="10" customFormat="1" ht="13.5" customHeight="1"/>
    <row r="80" spans="2:11" s="10" customFormat="1" ht="13.5" customHeight="1"/>
    <row r="81" spans="2:13" ht="17.25" customHeight="1">
      <c r="B81" s="92" t="s">
        <v>253</v>
      </c>
      <c r="D81" s="92"/>
      <c r="E81" s="92"/>
      <c r="F81" s="92"/>
      <c r="G81" s="92"/>
      <c r="H81" s="92"/>
      <c r="I81" s="92"/>
      <c r="J81" s="92"/>
      <c r="K81" s="92"/>
    </row>
    <row r="82" spans="2:13">
      <c r="C82" s="108" t="s">
        <v>248</v>
      </c>
    </row>
    <row r="83" spans="2:13" s="10" customFormat="1" ht="6.75" customHeight="1"/>
    <row r="84" spans="2:13" s="10" customFormat="1" ht="12.75">
      <c r="C84" s="10" t="s">
        <v>254</v>
      </c>
    </row>
    <row r="85" spans="2:13" s="10" customFormat="1" ht="12.75">
      <c r="K85" s="94" t="s">
        <v>170</v>
      </c>
    </row>
    <row r="86" spans="2:13" s="10" customFormat="1" ht="12.75">
      <c r="C86" s="326"/>
      <c r="D86" s="327"/>
      <c r="E86" s="326" t="s">
        <v>255</v>
      </c>
      <c r="F86" s="327"/>
      <c r="G86" s="326" t="s">
        <v>256</v>
      </c>
      <c r="H86" s="328"/>
      <c r="I86" s="327"/>
      <c r="J86" s="326" t="s">
        <v>257</v>
      </c>
      <c r="K86" s="327"/>
    </row>
    <row r="87" spans="2:13" s="10" customFormat="1" ht="12.75">
      <c r="C87" s="329"/>
      <c r="D87" s="330"/>
      <c r="E87" s="326"/>
      <c r="F87" s="327"/>
      <c r="G87" s="326"/>
      <c r="H87" s="328"/>
      <c r="I87" s="327"/>
      <c r="J87" s="326"/>
      <c r="K87" s="327"/>
      <c r="L87" s="331" t="s">
        <v>258</v>
      </c>
      <c r="M87" s="331"/>
    </row>
    <row r="88" spans="2:13" s="10" customFormat="1" ht="12.75">
      <c r="C88" s="329"/>
      <c r="D88" s="330"/>
      <c r="E88" s="326"/>
      <c r="F88" s="327"/>
      <c r="G88" s="326"/>
      <c r="H88" s="328"/>
      <c r="I88" s="327"/>
      <c r="J88" s="326"/>
      <c r="K88" s="327"/>
    </row>
    <row r="89" spans="2:13" s="10" customFormat="1" ht="12.75">
      <c r="C89" s="329"/>
      <c r="D89" s="330"/>
      <c r="E89" s="326"/>
      <c r="F89" s="327"/>
      <c r="G89" s="326"/>
      <c r="H89" s="328"/>
      <c r="I89" s="327"/>
      <c r="J89" s="326"/>
      <c r="K89" s="327"/>
    </row>
    <row r="90" spans="2:13" s="10" customFormat="1" ht="12.75">
      <c r="C90" s="326" t="s">
        <v>259</v>
      </c>
      <c r="D90" s="327"/>
      <c r="E90" s="326"/>
      <c r="F90" s="327"/>
      <c r="G90" s="326"/>
      <c r="H90" s="328"/>
      <c r="I90" s="327"/>
      <c r="J90" s="326"/>
      <c r="K90" s="327"/>
    </row>
    <row r="91" spans="2:13" s="10" customFormat="1" ht="12.75">
      <c r="C91" s="113"/>
      <c r="D91" s="113"/>
      <c r="E91" s="113"/>
      <c r="F91" s="113"/>
      <c r="G91" s="113"/>
      <c r="H91" s="113"/>
      <c r="I91" s="113"/>
      <c r="J91" s="113"/>
      <c r="K91" s="113"/>
    </row>
    <row r="92" spans="2:13" s="10" customFormat="1" ht="12.75">
      <c r="C92" s="113"/>
      <c r="D92" s="113"/>
      <c r="E92" s="113"/>
      <c r="F92" s="113"/>
      <c r="G92" s="113"/>
      <c r="H92" s="113"/>
      <c r="I92" s="113"/>
      <c r="J92" s="113"/>
      <c r="K92" s="113"/>
    </row>
    <row r="93" spans="2:13" ht="14.25">
      <c r="B93" s="92" t="s">
        <v>260</v>
      </c>
      <c r="D93" s="92"/>
      <c r="E93" s="92"/>
      <c r="F93" s="92"/>
      <c r="G93" s="92"/>
      <c r="H93" s="92"/>
      <c r="I93" s="92"/>
      <c r="J93" s="92"/>
      <c r="K93" s="92"/>
    </row>
    <row r="94" spans="2:13" s="10" customFormat="1" ht="7.5" customHeight="1"/>
    <row r="95" spans="2:13" s="10" customFormat="1" ht="12.75">
      <c r="C95" s="10" t="s">
        <v>261</v>
      </c>
    </row>
    <row r="96" spans="2:13" s="10" customFormat="1" ht="12.75">
      <c r="J96" s="94" t="s">
        <v>170</v>
      </c>
    </row>
    <row r="97" spans="2:13" s="10" customFormat="1" ht="12.75">
      <c r="C97" s="326" t="s">
        <v>262</v>
      </c>
      <c r="D97" s="327"/>
      <c r="E97" s="326" t="s">
        <v>263</v>
      </c>
      <c r="F97" s="327"/>
      <c r="G97" s="326" t="s">
        <v>264</v>
      </c>
      <c r="H97" s="327"/>
      <c r="I97" s="326" t="s">
        <v>265</v>
      </c>
      <c r="J97" s="327"/>
    </row>
    <row r="98" spans="2:13" s="10" customFormat="1" ht="12.75">
      <c r="C98" s="329"/>
      <c r="D98" s="330"/>
      <c r="E98" s="326"/>
      <c r="F98" s="327"/>
      <c r="G98" s="326"/>
      <c r="H98" s="327"/>
      <c r="I98" s="326"/>
      <c r="J98" s="327"/>
      <c r="L98" s="332" t="s">
        <v>3</v>
      </c>
      <c r="M98" s="332"/>
    </row>
    <row r="99" spans="2:13" s="10" customFormat="1" ht="12.75">
      <c r="C99" s="329"/>
      <c r="D99" s="330"/>
      <c r="E99" s="326"/>
      <c r="F99" s="327"/>
      <c r="G99" s="326"/>
      <c r="H99" s="327"/>
      <c r="I99" s="326"/>
      <c r="J99" s="327"/>
    </row>
    <row r="100" spans="2:13" s="10" customFormat="1" ht="12.75">
      <c r="C100" s="333"/>
      <c r="D100" s="334"/>
      <c r="E100" s="335"/>
      <c r="F100" s="336"/>
      <c r="G100" s="335"/>
      <c r="H100" s="336"/>
      <c r="I100" s="335"/>
      <c r="J100" s="336"/>
    </row>
    <row r="101" spans="2:13" s="10" customFormat="1" ht="13.5" customHeight="1">
      <c r="C101" s="326" t="s">
        <v>259</v>
      </c>
      <c r="D101" s="327"/>
      <c r="E101" s="326"/>
      <c r="F101" s="327"/>
      <c r="G101" s="326"/>
      <c r="H101" s="327"/>
      <c r="I101" s="326"/>
      <c r="J101" s="327"/>
    </row>
    <row r="102" spans="2:13" s="10" customFormat="1" ht="13.5" customHeight="1"/>
    <row r="103" spans="2:13" s="10" customFormat="1" ht="12.75"/>
    <row r="104" spans="2:13" ht="14.25">
      <c r="B104" s="92" t="s">
        <v>266</v>
      </c>
      <c r="C104" s="92"/>
      <c r="D104" s="92"/>
      <c r="E104" s="92"/>
      <c r="F104" s="92"/>
      <c r="G104" s="92"/>
      <c r="H104" s="92"/>
      <c r="I104" s="92"/>
      <c r="J104" s="92"/>
    </row>
    <row r="105" spans="2:13" s="10" customFormat="1" ht="7.5" customHeight="1"/>
    <row r="106" spans="2:13" s="10" customFormat="1" ht="12.75">
      <c r="C106" s="10" t="s">
        <v>267</v>
      </c>
    </row>
    <row r="107" spans="2:13" s="10" customFormat="1" ht="12.75"/>
    <row r="108" spans="2:13" s="10" customFormat="1" ht="12.75"/>
    <row r="109" spans="2:13" ht="14.25">
      <c r="B109" s="92" t="s">
        <v>268</v>
      </c>
      <c r="D109" s="92"/>
      <c r="E109" s="92"/>
      <c r="F109" s="92"/>
      <c r="G109" s="92"/>
      <c r="H109" s="92"/>
      <c r="I109" s="92"/>
      <c r="J109" s="92"/>
      <c r="K109" s="92"/>
    </row>
    <row r="110" spans="2:13" ht="14.25">
      <c r="B110" s="92" t="s">
        <v>196</v>
      </c>
      <c r="D110" s="92"/>
      <c r="E110" s="92"/>
      <c r="F110" s="92"/>
      <c r="G110" s="92"/>
      <c r="H110" s="92"/>
      <c r="I110" s="92"/>
      <c r="J110" s="92"/>
      <c r="K110" s="92"/>
    </row>
    <row r="111" spans="2:13" s="10" customFormat="1" ht="6" customHeight="1"/>
    <row r="112" spans="2:13" s="10" customFormat="1" ht="12.75">
      <c r="C112" s="10" t="s">
        <v>267</v>
      </c>
    </row>
    <row r="113" s="10" customFormat="1" ht="12.75"/>
    <row r="114" s="10" customFormat="1" ht="12.75"/>
    <row r="115" s="10" customFormat="1" ht="12.75"/>
    <row r="116" s="10" customFormat="1" ht="12.75"/>
    <row r="117" s="10" customFormat="1" ht="12.75"/>
    <row r="118" s="10" customFormat="1" ht="12.75"/>
  </sheetData>
  <mergeCells count="76">
    <mergeCell ref="C39:L39"/>
    <mergeCell ref="C2:L2"/>
    <mergeCell ref="C6:K6"/>
    <mergeCell ref="C24:K24"/>
    <mergeCell ref="C29:K29"/>
    <mergeCell ref="C35:K35"/>
    <mergeCell ref="L60:M60"/>
    <mergeCell ref="L61:M61"/>
    <mergeCell ref="I62:J62"/>
    <mergeCell ref="D63:H63"/>
    <mergeCell ref="I63:J63"/>
    <mergeCell ref="C75:D75"/>
    <mergeCell ref="E75:F75"/>
    <mergeCell ref="G75:H75"/>
    <mergeCell ref="I75:J75"/>
    <mergeCell ref="G57:H57"/>
    <mergeCell ref="G58:H58"/>
    <mergeCell ref="I64:J64"/>
    <mergeCell ref="C74:D74"/>
    <mergeCell ref="E74:F74"/>
    <mergeCell ref="G74:H74"/>
    <mergeCell ref="I74:J74"/>
    <mergeCell ref="C76:D76"/>
    <mergeCell ref="E76:F76"/>
    <mergeCell ref="G76:H76"/>
    <mergeCell ref="I76:J76"/>
    <mergeCell ref="C77:D77"/>
    <mergeCell ref="E77:F77"/>
    <mergeCell ref="G77:H77"/>
    <mergeCell ref="I77:J77"/>
    <mergeCell ref="C78:D78"/>
    <mergeCell ref="E78:F78"/>
    <mergeCell ref="G78:H78"/>
    <mergeCell ref="I78:J78"/>
    <mergeCell ref="C86:D86"/>
    <mergeCell ref="E86:F86"/>
    <mergeCell ref="G86:I86"/>
    <mergeCell ref="J86:K86"/>
    <mergeCell ref="L87:M87"/>
    <mergeCell ref="C89:D89"/>
    <mergeCell ref="E89:F89"/>
    <mergeCell ref="G89:I89"/>
    <mergeCell ref="J89:K89"/>
    <mergeCell ref="C88:D88"/>
    <mergeCell ref="E88:F88"/>
    <mergeCell ref="G88:I88"/>
    <mergeCell ref="J88:K88"/>
    <mergeCell ref="C87:D87"/>
    <mergeCell ref="E87:F87"/>
    <mergeCell ref="G87:I87"/>
    <mergeCell ref="J87:K87"/>
    <mergeCell ref="C90:D90"/>
    <mergeCell ref="E90:F90"/>
    <mergeCell ref="G90:I90"/>
    <mergeCell ref="J90:K90"/>
    <mergeCell ref="C97:D97"/>
    <mergeCell ref="E97:F97"/>
    <mergeCell ref="G97:H97"/>
    <mergeCell ref="I97:J97"/>
    <mergeCell ref="C101:D101"/>
    <mergeCell ref="E101:F101"/>
    <mergeCell ref="G101:H101"/>
    <mergeCell ref="I101:J101"/>
    <mergeCell ref="C100:D100"/>
    <mergeCell ref="E100:F100"/>
    <mergeCell ref="G100:H100"/>
    <mergeCell ref="I100:J100"/>
    <mergeCell ref="L98:M98"/>
    <mergeCell ref="C99:D99"/>
    <mergeCell ref="E99:F99"/>
    <mergeCell ref="G99:H99"/>
    <mergeCell ref="I99:J99"/>
    <mergeCell ref="C98:D98"/>
    <mergeCell ref="E98:F98"/>
    <mergeCell ref="G98:H98"/>
    <mergeCell ref="I98:J98"/>
  </mergeCells>
  <phoneticPr fontId="4"/>
  <printOptions horizontalCentered="1"/>
  <pageMargins left="0" right="0" top="0" bottom="0" header="0" footer="0"/>
  <pageSetup paperSize="9" firstPageNumber="31" orientation="portrait" useFirstPageNumber="1" horizontalDpi="4294967295" verticalDpi="300" r:id="rId1"/>
  <rowBreaks count="1" manualBreakCount="1">
    <brk id="49"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2D3D3-549C-40EF-B42D-5FB8A1D829A8}">
  <dimension ref="B1:M143"/>
  <sheetViews>
    <sheetView view="pageBreakPreview" topLeftCell="A25" zoomScaleNormal="100" zoomScaleSheetLayoutView="100" workbookViewId="0">
      <selection activeCell="H124" sqref="H124"/>
    </sheetView>
  </sheetViews>
  <sheetFormatPr defaultRowHeight="13.5"/>
  <cols>
    <col min="1" max="1" width="3.5" style="21" customWidth="1"/>
    <col min="2" max="2" width="5" style="21" customWidth="1"/>
    <col min="3" max="3" width="6.875" style="21" customWidth="1"/>
    <col min="4" max="4" width="9.25" style="21" customWidth="1"/>
    <col min="5" max="12" width="8.5" style="21" customWidth="1"/>
    <col min="13" max="13" width="6.625" style="21" customWidth="1"/>
    <col min="14" max="256" width="9" style="21"/>
    <col min="257" max="257" width="3.5" style="21" customWidth="1"/>
    <col min="258" max="258" width="5" style="21" customWidth="1"/>
    <col min="259" max="259" width="6.875" style="21" customWidth="1"/>
    <col min="260" max="260" width="9.25" style="21" customWidth="1"/>
    <col min="261" max="268" width="8.5" style="21" customWidth="1"/>
    <col min="269" max="269" width="6.625" style="21" customWidth="1"/>
    <col min="270" max="512" width="9" style="21"/>
    <col min="513" max="513" width="3.5" style="21" customWidth="1"/>
    <col min="514" max="514" width="5" style="21" customWidth="1"/>
    <col min="515" max="515" width="6.875" style="21" customWidth="1"/>
    <col min="516" max="516" width="9.25" style="21" customWidth="1"/>
    <col min="517" max="524" width="8.5" style="21" customWidth="1"/>
    <col min="525" max="525" width="6.625" style="21" customWidth="1"/>
    <col min="526" max="768" width="9" style="21"/>
    <col min="769" max="769" width="3.5" style="21" customWidth="1"/>
    <col min="770" max="770" width="5" style="21" customWidth="1"/>
    <col min="771" max="771" width="6.875" style="21" customWidth="1"/>
    <col min="772" max="772" width="9.25" style="21" customWidth="1"/>
    <col min="773" max="780" width="8.5" style="21" customWidth="1"/>
    <col min="781" max="781" width="6.625" style="21" customWidth="1"/>
    <col min="782" max="1024" width="9" style="21"/>
    <col min="1025" max="1025" width="3.5" style="21" customWidth="1"/>
    <col min="1026" max="1026" width="5" style="21" customWidth="1"/>
    <col min="1027" max="1027" width="6.875" style="21" customWidth="1"/>
    <col min="1028" max="1028" width="9.25" style="21" customWidth="1"/>
    <col min="1029" max="1036" width="8.5" style="21" customWidth="1"/>
    <col min="1037" max="1037" width="6.625" style="21" customWidth="1"/>
    <col min="1038" max="1280" width="9" style="21"/>
    <col min="1281" max="1281" width="3.5" style="21" customWidth="1"/>
    <col min="1282" max="1282" width="5" style="21" customWidth="1"/>
    <col min="1283" max="1283" width="6.875" style="21" customWidth="1"/>
    <col min="1284" max="1284" width="9.25" style="21" customWidth="1"/>
    <col min="1285" max="1292" width="8.5" style="21" customWidth="1"/>
    <col min="1293" max="1293" width="6.625" style="21" customWidth="1"/>
    <col min="1294" max="1536" width="9" style="21"/>
    <col min="1537" max="1537" width="3.5" style="21" customWidth="1"/>
    <col min="1538" max="1538" width="5" style="21" customWidth="1"/>
    <col min="1539" max="1539" width="6.875" style="21" customWidth="1"/>
    <col min="1540" max="1540" width="9.25" style="21" customWidth="1"/>
    <col min="1541" max="1548" width="8.5" style="21" customWidth="1"/>
    <col min="1549" max="1549" width="6.625" style="21" customWidth="1"/>
    <col min="1550" max="1792" width="9" style="21"/>
    <col min="1793" max="1793" width="3.5" style="21" customWidth="1"/>
    <col min="1794" max="1794" width="5" style="21" customWidth="1"/>
    <col min="1795" max="1795" width="6.875" style="21" customWidth="1"/>
    <col min="1796" max="1796" width="9.25" style="21" customWidth="1"/>
    <col min="1797" max="1804" width="8.5" style="21" customWidth="1"/>
    <col min="1805" max="1805" width="6.625" style="21" customWidth="1"/>
    <col min="1806" max="2048" width="9" style="21"/>
    <col min="2049" max="2049" width="3.5" style="21" customWidth="1"/>
    <col min="2050" max="2050" width="5" style="21" customWidth="1"/>
    <col min="2051" max="2051" width="6.875" style="21" customWidth="1"/>
    <col min="2052" max="2052" width="9.25" style="21" customWidth="1"/>
    <col min="2053" max="2060" width="8.5" style="21" customWidth="1"/>
    <col min="2061" max="2061" width="6.625" style="21" customWidth="1"/>
    <col min="2062" max="2304" width="9" style="21"/>
    <col min="2305" max="2305" width="3.5" style="21" customWidth="1"/>
    <col min="2306" max="2306" width="5" style="21" customWidth="1"/>
    <col min="2307" max="2307" width="6.875" style="21" customWidth="1"/>
    <col min="2308" max="2308" width="9.25" style="21" customWidth="1"/>
    <col min="2309" max="2316" width="8.5" style="21" customWidth="1"/>
    <col min="2317" max="2317" width="6.625" style="21" customWidth="1"/>
    <col min="2318" max="2560" width="9" style="21"/>
    <col min="2561" max="2561" width="3.5" style="21" customWidth="1"/>
    <col min="2562" max="2562" width="5" style="21" customWidth="1"/>
    <col min="2563" max="2563" width="6.875" style="21" customWidth="1"/>
    <col min="2564" max="2564" width="9.25" style="21" customWidth="1"/>
    <col min="2565" max="2572" width="8.5" style="21" customWidth="1"/>
    <col min="2573" max="2573" width="6.625" style="21" customWidth="1"/>
    <col min="2574" max="2816" width="9" style="21"/>
    <col min="2817" max="2817" width="3.5" style="21" customWidth="1"/>
    <col min="2818" max="2818" width="5" style="21" customWidth="1"/>
    <col min="2819" max="2819" width="6.875" style="21" customWidth="1"/>
    <col min="2820" max="2820" width="9.25" style="21" customWidth="1"/>
    <col min="2821" max="2828" width="8.5" style="21" customWidth="1"/>
    <col min="2829" max="2829" width="6.625" style="21" customWidth="1"/>
    <col min="2830" max="3072" width="9" style="21"/>
    <col min="3073" max="3073" width="3.5" style="21" customWidth="1"/>
    <col min="3074" max="3074" width="5" style="21" customWidth="1"/>
    <col min="3075" max="3075" width="6.875" style="21" customWidth="1"/>
    <col min="3076" max="3076" width="9.25" style="21" customWidth="1"/>
    <col min="3077" max="3084" width="8.5" style="21" customWidth="1"/>
    <col min="3085" max="3085" width="6.625" style="21" customWidth="1"/>
    <col min="3086" max="3328" width="9" style="21"/>
    <col min="3329" max="3329" width="3.5" style="21" customWidth="1"/>
    <col min="3330" max="3330" width="5" style="21" customWidth="1"/>
    <col min="3331" max="3331" width="6.875" style="21" customWidth="1"/>
    <col min="3332" max="3332" width="9.25" style="21" customWidth="1"/>
    <col min="3333" max="3340" width="8.5" style="21" customWidth="1"/>
    <col min="3341" max="3341" width="6.625" style="21" customWidth="1"/>
    <col min="3342" max="3584" width="9" style="21"/>
    <col min="3585" max="3585" width="3.5" style="21" customWidth="1"/>
    <col min="3586" max="3586" width="5" style="21" customWidth="1"/>
    <col min="3587" max="3587" width="6.875" style="21" customWidth="1"/>
    <col min="3588" max="3588" width="9.25" style="21" customWidth="1"/>
    <col min="3589" max="3596" width="8.5" style="21" customWidth="1"/>
    <col min="3597" max="3597" width="6.625" style="21" customWidth="1"/>
    <col min="3598" max="3840" width="9" style="21"/>
    <col min="3841" max="3841" width="3.5" style="21" customWidth="1"/>
    <col min="3842" max="3842" width="5" style="21" customWidth="1"/>
    <col min="3843" max="3843" width="6.875" style="21" customWidth="1"/>
    <col min="3844" max="3844" width="9.25" style="21" customWidth="1"/>
    <col min="3845" max="3852" width="8.5" style="21" customWidth="1"/>
    <col min="3853" max="3853" width="6.625" style="21" customWidth="1"/>
    <col min="3854" max="4096" width="9" style="21"/>
    <col min="4097" max="4097" width="3.5" style="21" customWidth="1"/>
    <col min="4098" max="4098" width="5" style="21" customWidth="1"/>
    <col min="4099" max="4099" width="6.875" style="21" customWidth="1"/>
    <col min="4100" max="4100" width="9.25" style="21" customWidth="1"/>
    <col min="4101" max="4108" width="8.5" style="21" customWidth="1"/>
    <col min="4109" max="4109" width="6.625" style="21" customWidth="1"/>
    <col min="4110" max="4352" width="9" style="21"/>
    <col min="4353" max="4353" width="3.5" style="21" customWidth="1"/>
    <col min="4354" max="4354" width="5" style="21" customWidth="1"/>
    <col min="4355" max="4355" width="6.875" style="21" customWidth="1"/>
    <col min="4356" max="4356" width="9.25" style="21" customWidth="1"/>
    <col min="4357" max="4364" width="8.5" style="21" customWidth="1"/>
    <col min="4365" max="4365" width="6.625" style="21" customWidth="1"/>
    <col min="4366" max="4608" width="9" style="21"/>
    <col min="4609" max="4609" width="3.5" style="21" customWidth="1"/>
    <col min="4610" max="4610" width="5" style="21" customWidth="1"/>
    <col min="4611" max="4611" width="6.875" style="21" customWidth="1"/>
    <col min="4612" max="4612" width="9.25" style="21" customWidth="1"/>
    <col min="4613" max="4620" width="8.5" style="21" customWidth="1"/>
    <col min="4621" max="4621" width="6.625" style="21" customWidth="1"/>
    <col min="4622" max="4864" width="9" style="21"/>
    <col min="4865" max="4865" width="3.5" style="21" customWidth="1"/>
    <col min="4866" max="4866" width="5" style="21" customWidth="1"/>
    <col min="4867" max="4867" width="6.875" style="21" customWidth="1"/>
    <col min="4868" max="4868" width="9.25" style="21" customWidth="1"/>
    <col min="4869" max="4876" width="8.5" style="21" customWidth="1"/>
    <col min="4877" max="4877" width="6.625" style="21" customWidth="1"/>
    <col min="4878" max="5120" width="9" style="21"/>
    <col min="5121" max="5121" width="3.5" style="21" customWidth="1"/>
    <col min="5122" max="5122" width="5" style="21" customWidth="1"/>
    <col min="5123" max="5123" width="6.875" style="21" customWidth="1"/>
    <col min="5124" max="5124" width="9.25" style="21" customWidth="1"/>
    <col min="5125" max="5132" width="8.5" style="21" customWidth="1"/>
    <col min="5133" max="5133" width="6.625" style="21" customWidth="1"/>
    <col min="5134" max="5376" width="9" style="21"/>
    <col min="5377" max="5377" width="3.5" style="21" customWidth="1"/>
    <col min="5378" max="5378" width="5" style="21" customWidth="1"/>
    <col min="5379" max="5379" width="6.875" style="21" customWidth="1"/>
    <col min="5380" max="5380" width="9.25" style="21" customWidth="1"/>
    <col min="5381" max="5388" width="8.5" style="21" customWidth="1"/>
    <col min="5389" max="5389" width="6.625" style="21" customWidth="1"/>
    <col min="5390" max="5632" width="9" style="21"/>
    <col min="5633" max="5633" width="3.5" style="21" customWidth="1"/>
    <col min="5634" max="5634" width="5" style="21" customWidth="1"/>
    <col min="5635" max="5635" width="6.875" style="21" customWidth="1"/>
    <col min="5636" max="5636" width="9.25" style="21" customWidth="1"/>
    <col min="5637" max="5644" width="8.5" style="21" customWidth="1"/>
    <col min="5645" max="5645" width="6.625" style="21" customWidth="1"/>
    <col min="5646" max="5888" width="9" style="21"/>
    <col min="5889" max="5889" width="3.5" style="21" customWidth="1"/>
    <col min="5890" max="5890" width="5" style="21" customWidth="1"/>
    <col min="5891" max="5891" width="6.875" style="21" customWidth="1"/>
    <col min="5892" max="5892" width="9.25" style="21" customWidth="1"/>
    <col min="5893" max="5900" width="8.5" style="21" customWidth="1"/>
    <col min="5901" max="5901" width="6.625" style="21" customWidth="1"/>
    <col min="5902" max="6144" width="9" style="21"/>
    <col min="6145" max="6145" width="3.5" style="21" customWidth="1"/>
    <col min="6146" max="6146" width="5" style="21" customWidth="1"/>
    <col min="6147" max="6147" width="6.875" style="21" customWidth="1"/>
    <col min="6148" max="6148" width="9.25" style="21" customWidth="1"/>
    <col min="6149" max="6156" width="8.5" style="21" customWidth="1"/>
    <col min="6157" max="6157" width="6.625" style="21" customWidth="1"/>
    <col min="6158" max="6400" width="9" style="21"/>
    <col min="6401" max="6401" width="3.5" style="21" customWidth="1"/>
    <col min="6402" max="6402" width="5" style="21" customWidth="1"/>
    <col min="6403" max="6403" width="6.875" style="21" customWidth="1"/>
    <col min="6404" max="6404" width="9.25" style="21" customWidth="1"/>
    <col min="6405" max="6412" width="8.5" style="21" customWidth="1"/>
    <col min="6413" max="6413" width="6.625" style="21" customWidth="1"/>
    <col min="6414" max="6656" width="9" style="21"/>
    <col min="6657" max="6657" width="3.5" style="21" customWidth="1"/>
    <col min="6658" max="6658" width="5" style="21" customWidth="1"/>
    <col min="6659" max="6659" width="6.875" style="21" customWidth="1"/>
    <col min="6660" max="6660" width="9.25" style="21" customWidth="1"/>
    <col min="6661" max="6668" width="8.5" style="21" customWidth="1"/>
    <col min="6669" max="6669" width="6.625" style="21" customWidth="1"/>
    <col min="6670" max="6912" width="9" style="21"/>
    <col min="6913" max="6913" width="3.5" style="21" customWidth="1"/>
    <col min="6914" max="6914" width="5" style="21" customWidth="1"/>
    <col min="6915" max="6915" width="6.875" style="21" customWidth="1"/>
    <col min="6916" max="6916" width="9.25" style="21" customWidth="1"/>
    <col min="6917" max="6924" width="8.5" style="21" customWidth="1"/>
    <col min="6925" max="6925" width="6.625" style="21" customWidth="1"/>
    <col min="6926" max="7168" width="9" style="21"/>
    <col min="7169" max="7169" width="3.5" style="21" customWidth="1"/>
    <col min="7170" max="7170" width="5" style="21" customWidth="1"/>
    <col min="7171" max="7171" width="6.875" style="21" customWidth="1"/>
    <col min="7172" max="7172" width="9.25" style="21" customWidth="1"/>
    <col min="7173" max="7180" width="8.5" style="21" customWidth="1"/>
    <col min="7181" max="7181" width="6.625" style="21" customWidth="1"/>
    <col min="7182" max="7424" width="9" style="21"/>
    <col min="7425" max="7425" width="3.5" style="21" customWidth="1"/>
    <col min="7426" max="7426" width="5" style="21" customWidth="1"/>
    <col min="7427" max="7427" width="6.875" style="21" customWidth="1"/>
    <col min="7428" max="7428" width="9.25" style="21" customWidth="1"/>
    <col min="7429" max="7436" width="8.5" style="21" customWidth="1"/>
    <col min="7437" max="7437" width="6.625" style="21" customWidth="1"/>
    <col min="7438" max="7680" width="9" style="21"/>
    <col min="7681" max="7681" width="3.5" style="21" customWidth="1"/>
    <col min="7682" max="7682" width="5" style="21" customWidth="1"/>
    <col min="7683" max="7683" width="6.875" style="21" customWidth="1"/>
    <col min="7684" max="7684" width="9.25" style="21" customWidth="1"/>
    <col min="7685" max="7692" width="8.5" style="21" customWidth="1"/>
    <col min="7693" max="7693" width="6.625" style="21" customWidth="1"/>
    <col min="7694" max="7936" width="9" style="21"/>
    <col min="7937" max="7937" width="3.5" style="21" customWidth="1"/>
    <col min="7938" max="7938" width="5" style="21" customWidth="1"/>
    <col min="7939" max="7939" width="6.875" style="21" customWidth="1"/>
    <col min="7940" max="7940" width="9.25" style="21" customWidth="1"/>
    <col min="7941" max="7948" width="8.5" style="21" customWidth="1"/>
    <col min="7949" max="7949" width="6.625" style="21" customWidth="1"/>
    <col min="7950" max="8192" width="9" style="21"/>
    <col min="8193" max="8193" width="3.5" style="21" customWidth="1"/>
    <col min="8194" max="8194" width="5" style="21" customWidth="1"/>
    <col min="8195" max="8195" width="6.875" style="21" customWidth="1"/>
    <col min="8196" max="8196" width="9.25" style="21" customWidth="1"/>
    <col min="8197" max="8204" width="8.5" style="21" customWidth="1"/>
    <col min="8205" max="8205" width="6.625" style="21" customWidth="1"/>
    <col min="8206" max="8448" width="9" style="21"/>
    <col min="8449" max="8449" width="3.5" style="21" customWidth="1"/>
    <col min="8450" max="8450" width="5" style="21" customWidth="1"/>
    <col min="8451" max="8451" width="6.875" style="21" customWidth="1"/>
    <col min="8452" max="8452" width="9.25" style="21" customWidth="1"/>
    <col min="8453" max="8460" width="8.5" style="21" customWidth="1"/>
    <col min="8461" max="8461" width="6.625" style="21" customWidth="1"/>
    <col min="8462" max="8704" width="9" style="21"/>
    <col min="8705" max="8705" width="3.5" style="21" customWidth="1"/>
    <col min="8706" max="8706" width="5" style="21" customWidth="1"/>
    <col min="8707" max="8707" width="6.875" style="21" customWidth="1"/>
    <col min="8708" max="8708" width="9.25" style="21" customWidth="1"/>
    <col min="8709" max="8716" width="8.5" style="21" customWidth="1"/>
    <col min="8717" max="8717" width="6.625" style="21" customWidth="1"/>
    <col min="8718" max="8960" width="9" style="21"/>
    <col min="8961" max="8961" width="3.5" style="21" customWidth="1"/>
    <col min="8962" max="8962" width="5" style="21" customWidth="1"/>
    <col min="8963" max="8963" width="6.875" style="21" customWidth="1"/>
    <col min="8964" max="8964" width="9.25" style="21" customWidth="1"/>
    <col min="8965" max="8972" width="8.5" style="21" customWidth="1"/>
    <col min="8973" max="8973" width="6.625" style="21" customWidth="1"/>
    <col min="8974" max="9216" width="9" style="21"/>
    <col min="9217" max="9217" width="3.5" style="21" customWidth="1"/>
    <col min="9218" max="9218" width="5" style="21" customWidth="1"/>
    <col min="9219" max="9219" width="6.875" style="21" customWidth="1"/>
    <col min="9220" max="9220" width="9.25" style="21" customWidth="1"/>
    <col min="9221" max="9228" width="8.5" style="21" customWidth="1"/>
    <col min="9229" max="9229" width="6.625" style="21" customWidth="1"/>
    <col min="9230" max="9472" width="9" style="21"/>
    <col min="9473" max="9473" width="3.5" style="21" customWidth="1"/>
    <col min="9474" max="9474" width="5" style="21" customWidth="1"/>
    <col min="9475" max="9475" width="6.875" style="21" customWidth="1"/>
    <col min="9476" max="9476" width="9.25" style="21" customWidth="1"/>
    <col min="9477" max="9484" width="8.5" style="21" customWidth="1"/>
    <col min="9485" max="9485" width="6.625" style="21" customWidth="1"/>
    <col min="9486" max="9728" width="9" style="21"/>
    <col min="9729" max="9729" width="3.5" style="21" customWidth="1"/>
    <col min="9730" max="9730" width="5" style="21" customWidth="1"/>
    <col min="9731" max="9731" width="6.875" style="21" customWidth="1"/>
    <col min="9732" max="9732" width="9.25" style="21" customWidth="1"/>
    <col min="9733" max="9740" width="8.5" style="21" customWidth="1"/>
    <col min="9741" max="9741" width="6.625" style="21" customWidth="1"/>
    <col min="9742" max="9984" width="9" style="21"/>
    <col min="9985" max="9985" width="3.5" style="21" customWidth="1"/>
    <col min="9986" max="9986" width="5" style="21" customWidth="1"/>
    <col min="9987" max="9987" width="6.875" style="21" customWidth="1"/>
    <col min="9988" max="9988" width="9.25" style="21" customWidth="1"/>
    <col min="9989" max="9996" width="8.5" style="21" customWidth="1"/>
    <col min="9997" max="9997" width="6.625" style="21" customWidth="1"/>
    <col min="9998" max="10240" width="9" style="21"/>
    <col min="10241" max="10241" width="3.5" style="21" customWidth="1"/>
    <col min="10242" max="10242" width="5" style="21" customWidth="1"/>
    <col min="10243" max="10243" width="6.875" style="21" customWidth="1"/>
    <col min="10244" max="10244" width="9.25" style="21" customWidth="1"/>
    <col min="10245" max="10252" width="8.5" style="21" customWidth="1"/>
    <col min="10253" max="10253" width="6.625" style="21" customWidth="1"/>
    <col min="10254" max="10496" width="9" style="21"/>
    <col min="10497" max="10497" width="3.5" style="21" customWidth="1"/>
    <col min="10498" max="10498" width="5" style="21" customWidth="1"/>
    <col min="10499" max="10499" width="6.875" style="21" customWidth="1"/>
    <col min="10500" max="10500" width="9.25" style="21" customWidth="1"/>
    <col min="10501" max="10508" width="8.5" style="21" customWidth="1"/>
    <col min="10509" max="10509" width="6.625" style="21" customWidth="1"/>
    <col min="10510" max="10752" width="9" style="21"/>
    <col min="10753" max="10753" width="3.5" style="21" customWidth="1"/>
    <col min="10754" max="10754" width="5" style="21" customWidth="1"/>
    <col min="10755" max="10755" width="6.875" style="21" customWidth="1"/>
    <col min="10756" max="10756" width="9.25" style="21" customWidth="1"/>
    <col min="10757" max="10764" width="8.5" style="21" customWidth="1"/>
    <col min="10765" max="10765" width="6.625" style="21" customWidth="1"/>
    <col min="10766" max="11008" width="9" style="21"/>
    <col min="11009" max="11009" width="3.5" style="21" customWidth="1"/>
    <col min="11010" max="11010" width="5" style="21" customWidth="1"/>
    <col min="11011" max="11011" width="6.875" style="21" customWidth="1"/>
    <col min="11012" max="11012" width="9.25" style="21" customWidth="1"/>
    <col min="11013" max="11020" width="8.5" style="21" customWidth="1"/>
    <col min="11021" max="11021" width="6.625" style="21" customWidth="1"/>
    <col min="11022" max="11264" width="9" style="21"/>
    <col min="11265" max="11265" width="3.5" style="21" customWidth="1"/>
    <col min="11266" max="11266" width="5" style="21" customWidth="1"/>
    <col min="11267" max="11267" width="6.875" style="21" customWidth="1"/>
    <col min="11268" max="11268" width="9.25" style="21" customWidth="1"/>
    <col min="11269" max="11276" width="8.5" style="21" customWidth="1"/>
    <col min="11277" max="11277" width="6.625" style="21" customWidth="1"/>
    <col min="11278" max="11520" width="9" style="21"/>
    <col min="11521" max="11521" width="3.5" style="21" customWidth="1"/>
    <col min="11522" max="11522" width="5" style="21" customWidth="1"/>
    <col min="11523" max="11523" width="6.875" style="21" customWidth="1"/>
    <col min="11524" max="11524" width="9.25" style="21" customWidth="1"/>
    <col min="11525" max="11532" width="8.5" style="21" customWidth="1"/>
    <col min="11533" max="11533" width="6.625" style="21" customWidth="1"/>
    <col min="11534" max="11776" width="9" style="21"/>
    <col min="11777" max="11777" width="3.5" style="21" customWidth="1"/>
    <col min="11778" max="11778" width="5" style="21" customWidth="1"/>
    <col min="11779" max="11779" width="6.875" style="21" customWidth="1"/>
    <col min="11780" max="11780" width="9.25" style="21" customWidth="1"/>
    <col min="11781" max="11788" width="8.5" style="21" customWidth="1"/>
    <col min="11789" max="11789" width="6.625" style="21" customWidth="1"/>
    <col min="11790" max="12032" width="9" style="21"/>
    <col min="12033" max="12033" width="3.5" style="21" customWidth="1"/>
    <col min="12034" max="12034" width="5" style="21" customWidth="1"/>
    <col min="12035" max="12035" width="6.875" style="21" customWidth="1"/>
    <col min="12036" max="12036" width="9.25" style="21" customWidth="1"/>
    <col min="12037" max="12044" width="8.5" style="21" customWidth="1"/>
    <col min="12045" max="12045" width="6.625" style="21" customWidth="1"/>
    <col min="12046" max="12288" width="9" style="21"/>
    <col min="12289" max="12289" width="3.5" style="21" customWidth="1"/>
    <col min="12290" max="12290" width="5" style="21" customWidth="1"/>
    <col min="12291" max="12291" width="6.875" style="21" customWidth="1"/>
    <col min="12292" max="12292" width="9.25" style="21" customWidth="1"/>
    <col min="12293" max="12300" width="8.5" style="21" customWidth="1"/>
    <col min="12301" max="12301" width="6.625" style="21" customWidth="1"/>
    <col min="12302" max="12544" width="9" style="21"/>
    <col min="12545" max="12545" width="3.5" style="21" customWidth="1"/>
    <col min="12546" max="12546" width="5" style="21" customWidth="1"/>
    <col min="12547" max="12547" width="6.875" style="21" customWidth="1"/>
    <col min="12548" max="12548" width="9.25" style="21" customWidth="1"/>
    <col min="12549" max="12556" width="8.5" style="21" customWidth="1"/>
    <col min="12557" max="12557" width="6.625" style="21" customWidth="1"/>
    <col min="12558" max="12800" width="9" style="21"/>
    <col min="12801" max="12801" width="3.5" style="21" customWidth="1"/>
    <col min="12802" max="12802" width="5" style="21" customWidth="1"/>
    <col min="12803" max="12803" width="6.875" style="21" customWidth="1"/>
    <col min="12804" max="12804" width="9.25" style="21" customWidth="1"/>
    <col min="12805" max="12812" width="8.5" style="21" customWidth="1"/>
    <col min="12813" max="12813" width="6.625" style="21" customWidth="1"/>
    <col min="12814" max="13056" width="9" style="21"/>
    <col min="13057" max="13057" width="3.5" style="21" customWidth="1"/>
    <col min="13058" max="13058" width="5" style="21" customWidth="1"/>
    <col min="13059" max="13059" width="6.875" style="21" customWidth="1"/>
    <col min="13060" max="13060" width="9.25" style="21" customWidth="1"/>
    <col min="13061" max="13068" width="8.5" style="21" customWidth="1"/>
    <col min="13069" max="13069" width="6.625" style="21" customWidth="1"/>
    <col min="13070" max="13312" width="9" style="21"/>
    <col min="13313" max="13313" width="3.5" style="21" customWidth="1"/>
    <col min="13314" max="13314" width="5" style="21" customWidth="1"/>
    <col min="13315" max="13315" width="6.875" style="21" customWidth="1"/>
    <col min="13316" max="13316" width="9.25" style="21" customWidth="1"/>
    <col min="13317" max="13324" width="8.5" style="21" customWidth="1"/>
    <col min="13325" max="13325" width="6.625" style="21" customWidth="1"/>
    <col min="13326" max="13568" width="9" style="21"/>
    <col min="13569" max="13569" width="3.5" style="21" customWidth="1"/>
    <col min="13570" max="13570" width="5" style="21" customWidth="1"/>
    <col min="13571" max="13571" width="6.875" style="21" customWidth="1"/>
    <col min="13572" max="13572" width="9.25" style="21" customWidth="1"/>
    <col min="13573" max="13580" width="8.5" style="21" customWidth="1"/>
    <col min="13581" max="13581" width="6.625" style="21" customWidth="1"/>
    <col min="13582" max="13824" width="9" style="21"/>
    <col min="13825" max="13825" width="3.5" style="21" customWidth="1"/>
    <col min="13826" max="13826" width="5" style="21" customWidth="1"/>
    <col min="13827" max="13827" width="6.875" style="21" customWidth="1"/>
    <col min="13828" max="13828" width="9.25" style="21" customWidth="1"/>
    <col min="13829" max="13836" width="8.5" style="21" customWidth="1"/>
    <col min="13837" max="13837" width="6.625" style="21" customWidth="1"/>
    <col min="13838" max="14080" width="9" style="21"/>
    <col min="14081" max="14081" width="3.5" style="21" customWidth="1"/>
    <col min="14082" max="14082" width="5" style="21" customWidth="1"/>
    <col min="14083" max="14083" width="6.875" style="21" customWidth="1"/>
    <col min="14084" max="14084" width="9.25" style="21" customWidth="1"/>
    <col min="14085" max="14092" width="8.5" style="21" customWidth="1"/>
    <col min="14093" max="14093" width="6.625" style="21" customWidth="1"/>
    <col min="14094" max="14336" width="9" style="21"/>
    <col min="14337" max="14337" width="3.5" style="21" customWidth="1"/>
    <col min="14338" max="14338" width="5" style="21" customWidth="1"/>
    <col min="14339" max="14339" width="6.875" style="21" customWidth="1"/>
    <col min="14340" max="14340" width="9.25" style="21" customWidth="1"/>
    <col min="14341" max="14348" width="8.5" style="21" customWidth="1"/>
    <col min="14349" max="14349" width="6.625" style="21" customWidth="1"/>
    <col min="14350" max="14592" width="9" style="21"/>
    <col min="14593" max="14593" width="3.5" style="21" customWidth="1"/>
    <col min="14594" max="14594" width="5" style="21" customWidth="1"/>
    <col min="14595" max="14595" width="6.875" style="21" customWidth="1"/>
    <col min="14596" max="14596" width="9.25" style="21" customWidth="1"/>
    <col min="14597" max="14604" width="8.5" style="21" customWidth="1"/>
    <col min="14605" max="14605" width="6.625" style="21" customWidth="1"/>
    <col min="14606" max="14848" width="9" style="21"/>
    <col min="14849" max="14849" width="3.5" style="21" customWidth="1"/>
    <col min="14850" max="14850" width="5" style="21" customWidth="1"/>
    <col min="14851" max="14851" width="6.875" style="21" customWidth="1"/>
    <col min="14852" max="14852" width="9.25" style="21" customWidth="1"/>
    <col min="14853" max="14860" width="8.5" style="21" customWidth="1"/>
    <col min="14861" max="14861" width="6.625" style="21" customWidth="1"/>
    <col min="14862" max="15104" width="9" style="21"/>
    <col min="15105" max="15105" width="3.5" style="21" customWidth="1"/>
    <col min="15106" max="15106" width="5" style="21" customWidth="1"/>
    <col min="15107" max="15107" width="6.875" style="21" customWidth="1"/>
    <col min="15108" max="15108" width="9.25" style="21" customWidth="1"/>
    <col min="15109" max="15116" width="8.5" style="21" customWidth="1"/>
    <col min="15117" max="15117" width="6.625" style="21" customWidth="1"/>
    <col min="15118" max="15360" width="9" style="21"/>
    <col min="15361" max="15361" width="3.5" style="21" customWidth="1"/>
    <col min="15362" max="15362" width="5" style="21" customWidth="1"/>
    <col min="15363" max="15363" width="6.875" style="21" customWidth="1"/>
    <col min="15364" max="15364" width="9.25" style="21" customWidth="1"/>
    <col min="15365" max="15372" width="8.5" style="21" customWidth="1"/>
    <col min="15373" max="15373" width="6.625" style="21" customWidth="1"/>
    <col min="15374" max="15616" width="9" style="21"/>
    <col min="15617" max="15617" width="3.5" style="21" customWidth="1"/>
    <col min="15618" max="15618" width="5" style="21" customWidth="1"/>
    <col min="15619" max="15619" width="6.875" style="21" customWidth="1"/>
    <col min="15620" max="15620" width="9.25" style="21" customWidth="1"/>
    <col min="15621" max="15628" width="8.5" style="21" customWidth="1"/>
    <col min="15629" max="15629" width="6.625" style="21" customWidth="1"/>
    <col min="15630" max="15872" width="9" style="21"/>
    <col min="15873" max="15873" width="3.5" style="21" customWidth="1"/>
    <col min="15874" max="15874" width="5" style="21" customWidth="1"/>
    <col min="15875" max="15875" width="6.875" style="21" customWidth="1"/>
    <col min="15876" max="15876" width="9.25" style="21" customWidth="1"/>
    <col min="15877" max="15884" width="8.5" style="21" customWidth="1"/>
    <col min="15885" max="15885" width="6.625" style="21" customWidth="1"/>
    <col min="15886" max="16128" width="9" style="21"/>
    <col min="16129" max="16129" width="3.5" style="21" customWidth="1"/>
    <col min="16130" max="16130" width="5" style="21" customWidth="1"/>
    <col min="16131" max="16131" width="6.875" style="21" customWidth="1"/>
    <col min="16132" max="16132" width="9.25" style="21" customWidth="1"/>
    <col min="16133" max="16140" width="8.5" style="21" customWidth="1"/>
    <col min="16141" max="16141" width="6.625" style="21" customWidth="1"/>
    <col min="16142" max="16384" width="9" style="21"/>
  </cols>
  <sheetData>
    <row r="1" spans="2:12" ht="21.75" customHeight="1"/>
    <row r="2" spans="2:12" ht="16.5" customHeight="1">
      <c r="L2" t="s">
        <v>337</v>
      </c>
    </row>
    <row r="3" spans="2:12" ht="17.25">
      <c r="C3" s="315" t="s">
        <v>338</v>
      </c>
      <c r="D3" s="315"/>
      <c r="E3" s="315"/>
      <c r="F3" s="315"/>
      <c r="G3" s="315"/>
      <c r="H3" s="315"/>
      <c r="I3" s="315"/>
      <c r="J3" s="315"/>
      <c r="K3" s="315"/>
      <c r="L3" s="315"/>
    </row>
    <row r="4" spans="2:12" ht="27.75" customHeight="1">
      <c r="C4" s="148"/>
      <c r="D4" s="148"/>
      <c r="E4" s="148"/>
      <c r="F4" s="148"/>
      <c r="G4" s="148"/>
      <c r="H4" s="148"/>
      <c r="I4" s="148"/>
      <c r="J4" s="148"/>
      <c r="K4" s="148"/>
    </row>
    <row r="5" spans="2:12" ht="14.25">
      <c r="B5" s="149" t="s">
        <v>212</v>
      </c>
      <c r="D5" s="149"/>
      <c r="E5" s="149"/>
      <c r="F5" s="149"/>
      <c r="G5" s="149"/>
      <c r="H5" s="149"/>
      <c r="I5" s="149"/>
      <c r="J5" s="149"/>
      <c r="K5" s="149"/>
    </row>
    <row r="6" spans="2:12" s="6" customFormat="1" ht="12.75">
      <c r="C6" s="306"/>
      <c r="D6" s="306"/>
      <c r="E6" s="306"/>
      <c r="F6" s="306"/>
      <c r="G6" s="306"/>
      <c r="H6" s="306"/>
      <c r="I6" s="306"/>
      <c r="J6" s="306"/>
      <c r="K6" s="306"/>
    </row>
    <row r="7" spans="2:12" s="6" customFormat="1" ht="12.75">
      <c r="C7" s="6" t="s">
        <v>213</v>
      </c>
    </row>
    <row r="8" spans="2:12" s="6" customFormat="1" ht="12.75">
      <c r="C8" s="150" t="s">
        <v>6</v>
      </c>
      <c r="D8" s="6" t="s">
        <v>3</v>
      </c>
    </row>
    <row r="9" spans="2:12" s="6" customFormat="1" ht="12.75">
      <c r="C9" s="150"/>
    </row>
    <row r="10" spans="2:12" s="6" customFormat="1" ht="12.75">
      <c r="C10" s="6" t="s">
        <v>214</v>
      </c>
    </row>
    <row r="11" spans="2:12" s="6" customFormat="1" ht="12.75">
      <c r="C11" s="150" t="s">
        <v>6</v>
      </c>
      <c r="D11" s="6" t="s">
        <v>3</v>
      </c>
    </row>
    <row r="12" spans="2:12" s="6" customFormat="1" ht="12.75">
      <c r="C12" s="150"/>
    </row>
    <row r="13" spans="2:12" s="6" customFormat="1" ht="12.75">
      <c r="C13" s="6" t="s">
        <v>215</v>
      </c>
    </row>
    <row r="14" spans="2:12" s="6" customFormat="1" ht="12.75">
      <c r="C14" s="150" t="s">
        <v>6</v>
      </c>
      <c r="D14" s="6" t="s">
        <v>216</v>
      </c>
    </row>
    <row r="15" spans="2:12" s="6" customFormat="1" ht="12.75">
      <c r="C15" s="150" t="s">
        <v>6</v>
      </c>
      <c r="D15" s="6" t="s">
        <v>296</v>
      </c>
    </row>
    <row r="16" spans="2:12" s="6" customFormat="1" ht="12.75">
      <c r="D16" s="6" t="s">
        <v>12</v>
      </c>
    </row>
    <row r="17" spans="2:11" s="6" customFormat="1" ht="12.75">
      <c r="D17" s="6" t="s">
        <v>13</v>
      </c>
    </row>
    <row r="18" spans="2:11" s="6" customFormat="1" ht="12.75"/>
    <row r="19" spans="2:11" s="6" customFormat="1" ht="12.75">
      <c r="C19" s="6" t="s">
        <v>219</v>
      </c>
    </row>
    <row r="20" spans="2:11" s="6" customFormat="1" ht="12.75">
      <c r="C20" s="150" t="s">
        <v>6</v>
      </c>
      <c r="D20" s="6" t="s">
        <v>339</v>
      </c>
      <c r="F20" s="6" t="s">
        <v>3</v>
      </c>
    </row>
    <row r="21" spans="2:11" s="6" customFormat="1" ht="12.75">
      <c r="C21" s="150" t="s">
        <v>6</v>
      </c>
      <c r="D21" s="6" t="s">
        <v>340</v>
      </c>
      <c r="F21" s="6" t="s">
        <v>341</v>
      </c>
    </row>
    <row r="22" spans="2:11" s="6" customFormat="1" ht="12.75">
      <c r="C22" s="150"/>
      <c r="F22" s="6" t="s">
        <v>342</v>
      </c>
    </row>
    <row r="23" spans="2:11" s="6" customFormat="1" ht="12.75">
      <c r="C23" s="150" t="s">
        <v>6</v>
      </c>
      <c r="D23" s="6" t="s">
        <v>343</v>
      </c>
      <c r="F23" s="6" t="s">
        <v>344</v>
      </c>
    </row>
    <row r="24" spans="2:11" s="6" customFormat="1" ht="12.75">
      <c r="F24" s="6" t="s">
        <v>345</v>
      </c>
    </row>
    <row r="25" spans="2:11" s="6" customFormat="1" ht="12.75">
      <c r="F25" s="6" t="s">
        <v>346</v>
      </c>
    </row>
    <row r="26" spans="2:11" s="6" customFormat="1" ht="12.75"/>
    <row r="27" spans="2:11" ht="14.25">
      <c r="B27" s="149" t="s">
        <v>223</v>
      </c>
      <c r="D27" s="149"/>
      <c r="E27" s="149"/>
      <c r="F27" s="149"/>
      <c r="G27" s="149"/>
      <c r="H27" s="149"/>
      <c r="I27" s="149"/>
      <c r="J27" s="149"/>
      <c r="K27" s="149"/>
    </row>
    <row r="28" spans="2:11" s="6" customFormat="1" ht="12.75"/>
    <row r="29" spans="2:11" s="6" customFormat="1" ht="12.75">
      <c r="C29" s="306" t="s">
        <v>3</v>
      </c>
      <c r="D29" s="306"/>
      <c r="E29" s="306"/>
      <c r="F29" s="306"/>
      <c r="G29" s="306"/>
      <c r="H29" s="306"/>
      <c r="I29" s="306"/>
      <c r="J29" s="306"/>
      <c r="K29" s="306"/>
    </row>
    <row r="30" spans="2:11" s="6" customFormat="1" ht="12.75"/>
    <row r="31" spans="2:11" ht="14.25">
      <c r="B31" s="149" t="s">
        <v>224</v>
      </c>
      <c r="D31" s="149"/>
      <c r="E31" s="149"/>
      <c r="F31" s="149"/>
      <c r="G31" s="149"/>
      <c r="H31" s="149"/>
      <c r="I31" s="149"/>
      <c r="J31" s="149"/>
      <c r="K31" s="149"/>
    </row>
    <row r="32" spans="2:11" s="6" customFormat="1" ht="12.75">
      <c r="C32" s="151"/>
      <c r="D32" s="151"/>
      <c r="E32" s="151"/>
      <c r="F32" s="151"/>
      <c r="G32" s="151"/>
      <c r="H32" s="151"/>
      <c r="I32" s="151"/>
      <c r="J32" s="151"/>
      <c r="K32" s="151"/>
    </row>
    <row r="33" spans="2:11" s="6" customFormat="1" ht="12.75">
      <c r="C33" s="306" t="s">
        <v>285</v>
      </c>
      <c r="D33" s="306"/>
      <c r="E33" s="306"/>
      <c r="F33" s="306"/>
      <c r="G33" s="306"/>
      <c r="H33" s="306"/>
      <c r="I33" s="306"/>
      <c r="J33" s="306"/>
      <c r="K33" s="306"/>
    </row>
    <row r="34" spans="2:11" s="6" customFormat="1" ht="12.75">
      <c r="C34" s="6" t="s">
        <v>347</v>
      </c>
    </row>
    <row r="35" spans="2:11" s="6" customFormat="1" ht="12.75"/>
    <row r="36" spans="2:11" ht="24.75" customHeight="1">
      <c r="B36" s="152" t="s">
        <v>348</v>
      </c>
      <c r="D36" s="152"/>
      <c r="E36" s="152"/>
      <c r="F36" s="152"/>
      <c r="G36" s="152"/>
      <c r="H36" s="152"/>
      <c r="I36" s="152"/>
      <c r="J36" s="152"/>
      <c r="K36" s="152"/>
    </row>
    <row r="37" spans="2:11" s="6" customFormat="1" ht="16.5" customHeight="1">
      <c r="C37" s="279" t="s">
        <v>303</v>
      </c>
      <c r="D37" s="279"/>
      <c r="E37" s="279"/>
      <c r="F37" s="279"/>
      <c r="G37" s="279"/>
      <c r="H37" s="279"/>
      <c r="I37" s="279"/>
      <c r="J37" s="279"/>
      <c r="K37" s="279"/>
    </row>
    <row r="38" spans="2:11" s="6" customFormat="1" ht="14.25" customHeight="1">
      <c r="C38" s="153" t="s">
        <v>349</v>
      </c>
      <c r="D38" s="153"/>
      <c r="E38" s="153"/>
      <c r="F38" s="153"/>
      <c r="G38" s="153"/>
      <c r="H38" s="153"/>
      <c r="I38" s="153"/>
      <c r="J38" s="153"/>
      <c r="K38" s="153"/>
    </row>
    <row r="39" spans="2:11" s="6" customFormat="1" ht="15" customHeight="1">
      <c r="C39" s="6" t="s">
        <v>350</v>
      </c>
    </row>
    <row r="40" spans="2:11" s="6" customFormat="1" ht="12.75">
      <c r="C40" s="150" t="s">
        <v>85</v>
      </c>
      <c r="D40" s="6" t="s">
        <v>230</v>
      </c>
    </row>
    <row r="41" spans="2:11" s="6" customFormat="1" ht="12.75">
      <c r="C41" s="150" t="s">
        <v>89</v>
      </c>
      <c r="D41" s="6" t="s">
        <v>351</v>
      </c>
    </row>
    <row r="42" spans="2:11" s="6" customFormat="1" ht="12.75">
      <c r="C42" s="150" t="s">
        <v>98</v>
      </c>
      <c r="D42" s="6" t="s">
        <v>352</v>
      </c>
    </row>
    <row r="43" spans="2:11" s="6" customFormat="1" ht="12.75">
      <c r="C43" s="150" t="s">
        <v>101</v>
      </c>
      <c r="D43" s="6" t="s">
        <v>233</v>
      </c>
    </row>
    <row r="44" spans="2:11" s="6" customFormat="1" ht="12.75">
      <c r="C44" s="150" t="s">
        <v>104</v>
      </c>
      <c r="D44" s="6" t="s">
        <v>234</v>
      </c>
    </row>
    <row r="45" spans="2:11" s="6" customFormat="1" ht="12.75">
      <c r="C45" s="150" t="s">
        <v>106</v>
      </c>
      <c r="D45" s="6" t="s">
        <v>235</v>
      </c>
      <c r="K45" s="154"/>
    </row>
    <row r="46" spans="2:11" s="6" customFormat="1" ht="12.75">
      <c r="C46" s="150"/>
      <c r="K46" s="154"/>
    </row>
    <row r="47" spans="2:11" s="6" customFormat="1" ht="12.75"/>
    <row r="48" spans="2:11" ht="14.25">
      <c r="B48" s="149" t="s">
        <v>236</v>
      </c>
      <c r="D48" s="149"/>
      <c r="E48" s="149"/>
      <c r="F48" s="149"/>
      <c r="G48" s="149"/>
      <c r="H48" s="149"/>
      <c r="I48" s="149"/>
      <c r="J48" s="149"/>
      <c r="K48" s="149"/>
    </row>
    <row r="49" spans="2:12" s="6" customFormat="1" ht="12.75"/>
    <row r="50" spans="2:12" s="6" customFormat="1" ht="12.75">
      <c r="C50" s="6" t="s">
        <v>149</v>
      </c>
    </row>
    <row r="51" spans="2:12" s="6" customFormat="1" ht="12.75">
      <c r="L51" s="6" t="s">
        <v>353</v>
      </c>
    </row>
    <row r="52" spans="2:12" s="6" customFormat="1" ht="12.75">
      <c r="C52" s="307" t="s">
        <v>151</v>
      </c>
      <c r="D52" s="307"/>
      <c r="E52" s="307" t="s">
        <v>152</v>
      </c>
      <c r="F52" s="307"/>
      <c r="G52" s="307" t="s">
        <v>153</v>
      </c>
      <c r="H52" s="307"/>
      <c r="I52" s="307" t="s">
        <v>154</v>
      </c>
      <c r="J52" s="307"/>
      <c r="K52" s="307" t="s">
        <v>155</v>
      </c>
      <c r="L52" s="307"/>
    </row>
    <row r="53" spans="2:12" s="6" customFormat="1" ht="12.75">
      <c r="C53" s="309" t="s">
        <v>156</v>
      </c>
      <c r="D53" s="309"/>
      <c r="E53" s="310">
        <v>35118639</v>
      </c>
      <c r="F53" s="311"/>
      <c r="G53" s="308"/>
      <c r="H53" s="308"/>
      <c r="I53" s="308"/>
      <c r="J53" s="308"/>
      <c r="K53" s="308">
        <f>E53+G53-I53</f>
        <v>35118639</v>
      </c>
      <c r="L53" s="308"/>
    </row>
    <row r="54" spans="2:12" s="6" customFormat="1" ht="12.75">
      <c r="C54" s="309" t="s">
        <v>157</v>
      </c>
      <c r="D54" s="309"/>
      <c r="E54" s="312">
        <v>389301523</v>
      </c>
      <c r="F54" s="313"/>
      <c r="G54" s="314"/>
      <c r="H54" s="314"/>
      <c r="I54" s="314">
        <v>29221345</v>
      </c>
      <c r="J54" s="314"/>
      <c r="K54" s="314">
        <f>E54+G54-I54</f>
        <v>360080178</v>
      </c>
      <c r="L54" s="314"/>
    </row>
    <row r="55" spans="2:12" s="6" customFormat="1" ht="12.75">
      <c r="C55" s="309"/>
      <c r="D55" s="309"/>
      <c r="E55" s="310"/>
      <c r="F55" s="311"/>
      <c r="G55" s="308"/>
      <c r="H55" s="308"/>
      <c r="I55" s="308"/>
      <c r="J55" s="308"/>
      <c r="K55" s="308"/>
      <c r="L55" s="308"/>
    </row>
    <row r="56" spans="2:12" s="6" customFormat="1" ht="12.75">
      <c r="C56" s="309"/>
      <c r="D56" s="309"/>
      <c r="E56" s="310"/>
      <c r="F56" s="311"/>
      <c r="G56" s="308"/>
      <c r="H56" s="308"/>
      <c r="I56" s="308"/>
      <c r="J56" s="308"/>
      <c r="K56" s="308"/>
      <c r="L56" s="308"/>
    </row>
    <row r="57" spans="2:12" s="6" customFormat="1" ht="12.75">
      <c r="C57" s="307" t="s">
        <v>158</v>
      </c>
      <c r="D57" s="307"/>
      <c r="E57" s="308">
        <f>SUM(E53:F56)</f>
        <v>424420162</v>
      </c>
      <c r="F57" s="308"/>
      <c r="G57" s="308">
        <f>SUM(G53:H56)</f>
        <v>0</v>
      </c>
      <c r="H57" s="308"/>
      <c r="I57" s="308">
        <f>SUM(I53:J56)</f>
        <v>29221345</v>
      </c>
      <c r="J57" s="308"/>
      <c r="K57" s="308">
        <f>SUM(K53:L56)</f>
        <v>395198817</v>
      </c>
      <c r="L57" s="308"/>
    </row>
    <row r="58" spans="2:12" s="6" customFormat="1" ht="12.75"/>
    <row r="59" spans="2:12" ht="14.25" customHeight="1">
      <c r="B59" s="155" t="s">
        <v>275</v>
      </c>
      <c r="D59" s="155"/>
      <c r="E59" s="155"/>
      <c r="F59" s="155"/>
      <c r="G59" s="155"/>
      <c r="H59" s="155"/>
      <c r="I59" s="155"/>
      <c r="J59" s="155"/>
      <c r="K59" s="155"/>
    </row>
    <row r="60" spans="2:12" s="6" customFormat="1" ht="12.75">
      <c r="C60" s="306"/>
      <c r="D60" s="306"/>
      <c r="E60" s="306"/>
      <c r="F60" s="306"/>
      <c r="G60" s="306"/>
      <c r="H60" s="306"/>
      <c r="I60" s="306"/>
      <c r="J60" s="306"/>
      <c r="K60" s="306"/>
    </row>
    <row r="61" spans="2:12" s="6" customFormat="1" ht="12.75">
      <c r="C61" s="22" t="s">
        <v>3</v>
      </c>
      <c r="D61" s="22"/>
      <c r="E61" s="22"/>
      <c r="F61" s="22"/>
      <c r="G61" s="22"/>
      <c r="H61" s="22"/>
      <c r="I61" s="22"/>
      <c r="J61" s="22"/>
      <c r="K61" s="22"/>
    </row>
    <row r="62" spans="2:12" s="6" customFormat="1" ht="12.75">
      <c r="C62" s="22"/>
      <c r="D62" s="22"/>
      <c r="E62" s="22"/>
      <c r="F62" s="22"/>
      <c r="G62" s="22"/>
      <c r="H62" s="22"/>
      <c r="I62" s="22"/>
      <c r="J62" s="22"/>
      <c r="K62" s="22"/>
    </row>
    <row r="63" spans="2:12" s="6" customFormat="1" ht="12.75">
      <c r="C63" s="22"/>
      <c r="D63" s="22"/>
      <c r="E63" s="22"/>
      <c r="F63" s="22"/>
      <c r="G63" s="22"/>
      <c r="H63" s="22"/>
      <c r="I63" s="22"/>
      <c r="J63" s="22"/>
      <c r="K63" s="22"/>
    </row>
    <row r="64" spans="2:12" s="6" customFormat="1" ht="12.75"/>
    <row r="65" spans="2:12" s="6" customFormat="1" ht="12.75"/>
    <row r="66" spans="2:12" s="6" customFormat="1" ht="12.75"/>
    <row r="67" spans="2:12" s="6" customFormat="1" ht="12.75"/>
    <row r="68" spans="2:12" ht="14.25">
      <c r="B68" s="149" t="s">
        <v>243</v>
      </c>
      <c r="D68" s="149"/>
      <c r="E68" s="149"/>
      <c r="F68" s="149"/>
      <c r="G68" s="149"/>
      <c r="H68" s="149"/>
      <c r="I68" s="149"/>
      <c r="J68" s="149"/>
      <c r="K68" s="149"/>
    </row>
    <row r="69" spans="2:12" s="6" customFormat="1" ht="7.5" customHeight="1"/>
    <row r="70" spans="2:12" s="6" customFormat="1" ht="3" customHeight="1"/>
    <row r="71" spans="2:12" s="6" customFormat="1" ht="12.75">
      <c r="C71" s="6" t="s">
        <v>354</v>
      </c>
    </row>
    <row r="72" spans="2:12" s="6" customFormat="1" ht="12.75">
      <c r="D72" s="6" t="s">
        <v>162</v>
      </c>
      <c r="H72" s="150" t="s">
        <v>355</v>
      </c>
      <c r="J72" s="150"/>
    </row>
    <row r="73" spans="2:12" s="6" customFormat="1" thickBot="1">
      <c r="D73" s="6" t="s">
        <v>173</v>
      </c>
      <c r="H73" s="150" t="s">
        <v>355</v>
      </c>
      <c r="J73" s="150"/>
    </row>
    <row r="74" spans="2:12" s="6" customFormat="1" ht="12.75">
      <c r="D74" s="156"/>
      <c r="E74" s="156" t="s">
        <v>165</v>
      </c>
      <c r="F74" s="156"/>
      <c r="G74" s="156"/>
      <c r="H74" s="157" t="s">
        <v>355</v>
      </c>
      <c r="J74" s="150"/>
      <c r="K74" s="151" t="s">
        <v>356</v>
      </c>
      <c r="L74" s="151"/>
    </row>
    <row r="75" spans="2:12" s="6" customFormat="1" ht="12.75">
      <c r="I75" s="150"/>
      <c r="J75" s="150"/>
    </row>
    <row r="76" spans="2:12" s="6" customFormat="1" ht="12.75">
      <c r="C76" s="6" t="s">
        <v>245</v>
      </c>
    </row>
    <row r="77" spans="2:12" s="6" customFormat="1" thickBot="1">
      <c r="D77" s="6" t="s">
        <v>167</v>
      </c>
      <c r="I77" s="150" t="s">
        <v>355</v>
      </c>
      <c r="J77" s="150"/>
    </row>
    <row r="78" spans="2:12" s="6" customFormat="1" ht="12.75">
      <c r="D78" s="156"/>
      <c r="E78" s="156" t="s">
        <v>165</v>
      </c>
      <c r="F78" s="156"/>
      <c r="G78" s="156"/>
      <c r="H78" s="156"/>
      <c r="I78" s="157" t="s">
        <v>355</v>
      </c>
      <c r="J78" s="150"/>
    </row>
    <row r="79" spans="2:12" s="6" customFormat="1" ht="12.75"/>
    <row r="80" spans="2:12" s="6" customFormat="1" ht="12.75"/>
    <row r="81" spans="2:11" ht="14.25">
      <c r="B81" s="149" t="s">
        <v>247</v>
      </c>
      <c r="D81" s="149"/>
      <c r="E81" s="149"/>
      <c r="F81" s="149"/>
      <c r="G81" s="149"/>
      <c r="H81" s="149"/>
      <c r="I81" s="149"/>
      <c r="J81" s="149"/>
      <c r="K81" s="149"/>
    </row>
    <row r="82" spans="2:11">
      <c r="C82" s="6" t="s">
        <v>248</v>
      </c>
    </row>
    <row r="83" spans="2:11" s="6" customFormat="1" ht="7.5" customHeight="1"/>
    <row r="84" spans="2:11" s="6" customFormat="1" ht="12.75">
      <c r="C84" s="6" t="s">
        <v>249</v>
      </c>
    </row>
    <row r="85" spans="2:11" s="6" customFormat="1" ht="12.75">
      <c r="J85" s="150" t="s">
        <v>170</v>
      </c>
    </row>
    <row r="86" spans="2:11" s="6" customFormat="1" ht="12.75">
      <c r="C86" s="307"/>
      <c r="D86" s="307"/>
      <c r="E86" s="307" t="s">
        <v>171</v>
      </c>
      <c r="F86" s="307"/>
      <c r="G86" s="307" t="s">
        <v>172</v>
      </c>
      <c r="H86" s="307"/>
      <c r="I86" s="307" t="s">
        <v>155</v>
      </c>
      <c r="J86" s="307"/>
    </row>
    <row r="87" spans="2:11" s="6" customFormat="1" ht="12.75">
      <c r="C87" s="309" t="s">
        <v>173</v>
      </c>
      <c r="D87" s="309"/>
      <c r="E87" s="308">
        <v>870982281</v>
      </c>
      <c r="F87" s="308"/>
      <c r="G87" s="308">
        <v>510902103</v>
      </c>
      <c r="H87" s="308"/>
      <c r="I87" s="308">
        <f t="shared" ref="I87:I93" si="0">E87-G87</f>
        <v>360080178</v>
      </c>
      <c r="J87" s="308"/>
    </row>
    <row r="88" spans="2:11" s="6" customFormat="1" ht="12.75">
      <c r="C88" s="309" t="s">
        <v>157</v>
      </c>
      <c r="D88" s="309"/>
      <c r="E88" s="308">
        <v>204425685</v>
      </c>
      <c r="F88" s="308"/>
      <c r="G88" s="308">
        <v>192885953</v>
      </c>
      <c r="H88" s="308"/>
      <c r="I88" s="308">
        <f t="shared" si="0"/>
        <v>11539732</v>
      </c>
      <c r="J88" s="308"/>
    </row>
    <row r="89" spans="2:11" s="6" customFormat="1" ht="12.75">
      <c r="C89" s="309" t="s">
        <v>175</v>
      </c>
      <c r="D89" s="309"/>
      <c r="E89" s="308">
        <v>89350998</v>
      </c>
      <c r="F89" s="308"/>
      <c r="G89" s="308">
        <v>73846929</v>
      </c>
      <c r="H89" s="308"/>
      <c r="I89" s="308">
        <f t="shared" si="0"/>
        <v>15504069</v>
      </c>
      <c r="J89" s="308"/>
    </row>
    <row r="90" spans="2:11" s="6" customFormat="1" ht="12.75">
      <c r="C90" s="309" t="s">
        <v>176</v>
      </c>
      <c r="D90" s="309"/>
      <c r="E90" s="308">
        <v>2114762</v>
      </c>
      <c r="F90" s="308"/>
      <c r="G90" s="308">
        <v>1802102</v>
      </c>
      <c r="H90" s="308"/>
      <c r="I90" s="308">
        <f t="shared" si="0"/>
        <v>312660</v>
      </c>
      <c r="J90" s="308"/>
    </row>
    <row r="91" spans="2:11" s="6" customFormat="1" ht="12.75">
      <c r="C91" s="309" t="s">
        <v>252</v>
      </c>
      <c r="D91" s="309"/>
      <c r="E91" s="308">
        <v>21460318</v>
      </c>
      <c r="F91" s="308"/>
      <c r="G91" s="308">
        <v>19928175</v>
      </c>
      <c r="H91" s="308"/>
      <c r="I91" s="308">
        <f t="shared" si="0"/>
        <v>1532143</v>
      </c>
      <c r="J91" s="308"/>
    </row>
    <row r="92" spans="2:11" s="6" customFormat="1" ht="12.75">
      <c r="C92" s="309" t="s">
        <v>178</v>
      </c>
      <c r="D92" s="309"/>
      <c r="E92" s="308">
        <v>82331203</v>
      </c>
      <c r="F92" s="308"/>
      <c r="G92" s="308">
        <v>60628038</v>
      </c>
      <c r="H92" s="308"/>
      <c r="I92" s="308">
        <f t="shared" si="0"/>
        <v>21703165</v>
      </c>
      <c r="J92" s="308"/>
    </row>
    <row r="93" spans="2:11" s="6" customFormat="1" ht="12.75">
      <c r="C93" s="309" t="s">
        <v>179</v>
      </c>
      <c r="D93" s="309"/>
      <c r="E93" s="308">
        <v>819000</v>
      </c>
      <c r="F93" s="308"/>
      <c r="G93" s="308">
        <v>819000</v>
      </c>
      <c r="H93" s="308"/>
      <c r="I93" s="310">
        <f t="shared" si="0"/>
        <v>0</v>
      </c>
      <c r="J93" s="311"/>
    </row>
    <row r="94" spans="2:11" s="6" customFormat="1" ht="12.75">
      <c r="C94" s="307" t="s">
        <v>158</v>
      </c>
      <c r="D94" s="307"/>
      <c r="E94" s="308">
        <f>SUM(E87:F93)</f>
        <v>1271484247</v>
      </c>
      <c r="F94" s="308"/>
      <c r="G94" s="308">
        <f>SUM(G87:H93)</f>
        <v>860812300</v>
      </c>
      <c r="H94" s="308"/>
      <c r="I94" s="308">
        <f>SUM(I87:J93)</f>
        <v>410671947</v>
      </c>
      <c r="J94" s="308"/>
    </row>
    <row r="95" spans="2:11" s="6" customFormat="1" ht="13.5" customHeight="1"/>
    <row r="96" spans="2:11" s="6" customFormat="1" ht="13.5" customHeight="1"/>
    <row r="97" spans="2:13" ht="17.25" customHeight="1">
      <c r="B97" s="149" t="s">
        <v>253</v>
      </c>
      <c r="D97" s="149"/>
      <c r="E97" s="149"/>
      <c r="F97" s="149"/>
      <c r="G97" s="149"/>
      <c r="H97" s="149"/>
      <c r="I97" s="149"/>
      <c r="J97" s="149"/>
      <c r="K97" s="149"/>
    </row>
    <row r="98" spans="2:13">
      <c r="C98" s="6" t="s">
        <v>248</v>
      </c>
    </row>
    <row r="99" spans="2:13" s="6" customFormat="1" ht="6.75" customHeight="1"/>
    <row r="100" spans="2:13" s="6" customFormat="1" ht="12.75">
      <c r="C100" s="6" t="s">
        <v>254</v>
      </c>
    </row>
    <row r="101" spans="2:13" s="6" customFormat="1" ht="12.75">
      <c r="K101" s="150" t="s">
        <v>170</v>
      </c>
    </row>
    <row r="102" spans="2:13" s="6" customFormat="1" ht="12.75">
      <c r="C102" s="296"/>
      <c r="D102" s="297"/>
      <c r="E102" s="296" t="s">
        <v>255</v>
      </c>
      <c r="F102" s="297"/>
      <c r="G102" s="296" t="s">
        <v>256</v>
      </c>
      <c r="H102" s="305"/>
      <c r="I102" s="297"/>
      <c r="J102" s="296" t="s">
        <v>257</v>
      </c>
      <c r="K102" s="297"/>
    </row>
    <row r="103" spans="2:13" s="6" customFormat="1" ht="12.75">
      <c r="C103" s="299"/>
      <c r="D103" s="300"/>
      <c r="E103" s="296"/>
      <c r="F103" s="297"/>
      <c r="G103" s="296"/>
      <c r="H103" s="305"/>
      <c r="I103" s="297"/>
      <c r="J103" s="296"/>
      <c r="K103" s="297"/>
      <c r="L103" s="306" t="s">
        <v>357</v>
      </c>
      <c r="M103" s="306"/>
    </row>
    <row r="104" spans="2:13" s="6" customFormat="1" ht="12.75">
      <c r="C104" s="299"/>
      <c r="D104" s="300"/>
      <c r="E104" s="296"/>
      <c r="F104" s="297"/>
      <c r="G104" s="296"/>
      <c r="H104" s="305"/>
      <c r="I104" s="297"/>
      <c r="J104" s="296"/>
      <c r="K104" s="297"/>
    </row>
    <row r="105" spans="2:13" s="6" customFormat="1" ht="12.75">
      <c r="C105" s="299"/>
      <c r="D105" s="300"/>
      <c r="E105" s="296"/>
      <c r="F105" s="297"/>
      <c r="G105" s="296"/>
      <c r="H105" s="305"/>
      <c r="I105" s="297"/>
      <c r="J105" s="296"/>
      <c r="K105" s="297"/>
    </row>
    <row r="106" spans="2:13" s="6" customFormat="1" ht="12.75">
      <c r="C106" s="296" t="s">
        <v>259</v>
      </c>
      <c r="D106" s="297"/>
      <c r="E106" s="296"/>
      <c r="F106" s="297"/>
      <c r="G106" s="296"/>
      <c r="H106" s="305"/>
      <c r="I106" s="297"/>
      <c r="J106" s="296"/>
      <c r="K106" s="297"/>
    </row>
    <row r="107" spans="2:13" s="6" customFormat="1" ht="12.75">
      <c r="C107" s="158"/>
      <c r="D107" s="158"/>
      <c r="E107" s="158"/>
      <c r="F107" s="158"/>
      <c r="G107" s="158"/>
      <c r="H107" s="158"/>
      <c r="I107" s="158"/>
      <c r="J107" s="158"/>
      <c r="K107" s="158"/>
    </row>
    <row r="108" spans="2:13" s="6" customFormat="1" ht="12.75">
      <c r="C108" s="158"/>
      <c r="D108" s="158"/>
      <c r="E108" s="158"/>
      <c r="F108" s="158"/>
      <c r="G108" s="158"/>
      <c r="H108" s="158"/>
      <c r="I108" s="158"/>
      <c r="J108" s="158"/>
      <c r="K108" s="158"/>
    </row>
    <row r="109" spans="2:13" ht="14.25">
      <c r="B109" s="149" t="s">
        <v>260</v>
      </c>
      <c r="D109" s="149"/>
      <c r="E109" s="149"/>
      <c r="F109" s="149"/>
      <c r="G109" s="149"/>
      <c r="H109" s="149"/>
      <c r="I109" s="149"/>
      <c r="J109" s="149"/>
      <c r="K109" s="149"/>
    </row>
    <row r="110" spans="2:13" s="6" customFormat="1" ht="7.5" customHeight="1"/>
    <row r="111" spans="2:13" s="6" customFormat="1" ht="12.75">
      <c r="C111" s="6" t="s">
        <v>261</v>
      </c>
    </row>
    <row r="112" spans="2:13" s="6" customFormat="1" ht="12.75">
      <c r="J112" s="150" t="s">
        <v>170</v>
      </c>
    </row>
    <row r="113" spans="2:13" s="6" customFormat="1" ht="12.75">
      <c r="C113" s="296" t="s">
        <v>262</v>
      </c>
      <c r="D113" s="297"/>
      <c r="E113" s="296" t="s">
        <v>263</v>
      </c>
      <c r="F113" s="297"/>
      <c r="G113" s="296" t="s">
        <v>264</v>
      </c>
      <c r="H113" s="297"/>
      <c r="I113" s="296" t="s">
        <v>265</v>
      </c>
      <c r="J113" s="297"/>
    </row>
    <row r="114" spans="2:13" s="6" customFormat="1" ht="12.75">
      <c r="C114" s="299"/>
      <c r="D114" s="300"/>
      <c r="E114" s="296"/>
      <c r="F114" s="297"/>
      <c r="G114" s="296"/>
      <c r="H114" s="297"/>
      <c r="I114" s="296"/>
      <c r="J114" s="297"/>
      <c r="L114" s="298" t="s">
        <v>3</v>
      </c>
      <c r="M114" s="298"/>
    </row>
    <row r="115" spans="2:13" s="6" customFormat="1" ht="12.75">
      <c r="C115" s="299"/>
      <c r="D115" s="300"/>
      <c r="E115" s="296"/>
      <c r="F115" s="297"/>
      <c r="G115" s="296"/>
      <c r="H115" s="297"/>
      <c r="I115" s="296"/>
      <c r="J115" s="297"/>
    </row>
    <row r="116" spans="2:13" s="6" customFormat="1" ht="12.75">
      <c r="C116" s="301"/>
      <c r="D116" s="302"/>
      <c r="E116" s="303"/>
      <c r="F116" s="304"/>
      <c r="G116" s="303"/>
      <c r="H116" s="304"/>
      <c r="I116" s="303"/>
      <c r="J116" s="304"/>
    </row>
    <row r="117" spans="2:13" s="6" customFormat="1" ht="13.5" customHeight="1">
      <c r="C117" s="296" t="s">
        <v>259</v>
      </c>
      <c r="D117" s="297"/>
      <c r="E117" s="296"/>
      <c r="F117" s="297"/>
      <c r="G117" s="296"/>
      <c r="H117" s="297"/>
      <c r="I117" s="296"/>
      <c r="J117" s="297"/>
    </row>
    <row r="118" spans="2:13" s="6" customFormat="1" ht="13.5" customHeight="1"/>
    <row r="119" spans="2:13" s="6" customFormat="1" ht="12.75"/>
    <row r="120" spans="2:13" ht="14.25">
      <c r="B120" s="149" t="s">
        <v>329</v>
      </c>
      <c r="C120" s="149"/>
      <c r="D120" s="149"/>
      <c r="E120" s="149"/>
      <c r="F120" s="149"/>
      <c r="G120" s="149"/>
      <c r="H120" s="149"/>
      <c r="I120" s="149"/>
      <c r="J120" s="149"/>
    </row>
    <row r="121" spans="2:13" s="6" customFormat="1" ht="7.5" customHeight="1"/>
    <row r="122" spans="2:13" s="6" customFormat="1" ht="12.75">
      <c r="C122" s="6" t="s">
        <v>358</v>
      </c>
    </row>
    <row r="123" spans="2:13" s="6" customFormat="1" ht="12.75">
      <c r="C123" s="6" t="s">
        <v>359</v>
      </c>
      <c r="G123" s="159"/>
      <c r="H123" s="203">
        <v>1047600</v>
      </c>
      <c r="I123" s="6" t="s">
        <v>418</v>
      </c>
    </row>
    <row r="124" spans="2:13" s="6" customFormat="1" thickBot="1">
      <c r="C124" s="6" t="s">
        <v>360</v>
      </c>
      <c r="G124" s="159"/>
      <c r="H124" s="203">
        <v>4035600</v>
      </c>
      <c r="I124" s="6" t="s">
        <v>418</v>
      </c>
    </row>
    <row r="125" spans="2:13" s="6" customFormat="1" ht="12.75">
      <c r="C125" s="156" t="s">
        <v>158</v>
      </c>
      <c r="D125" s="156"/>
      <c r="E125" s="156"/>
      <c r="F125" s="156"/>
      <c r="G125" s="160"/>
      <c r="H125" s="204">
        <f>SUM(H123:H124)</f>
        <v>5083200</v>
      </c>
      <c r="I125" s="6" t="s">
        <v>418</v>
      </c>
    </row>
    <row r="126" spans="2:13" s="6" customFormat="1" ht="12.75"/>
    <row r="127" spans="2:13" ht="14.25">
      <c r="B127" s="149" t="s">
        <v>331</v>
      </c>
      <c r="C127" s="149"/>
      <c r="D127" s="149"/>
      <c r="E127" s="149"/>
      <c r="F127" s="149"/>
      <c r="G127" s="149"/>
      <c r="H127" s="149"/>
      <c r="I127" s="149"/>
      <c r="J127" s="149"/>
    </row>
    <row r="128" spans="2:13" s="6" customFormat="1" ht="7.5" customHeight="1"/>
    <row r="129" spans="2:11" s="6" customFormat="1" ht="12.75"/>
    <row r="130" spans="2:11" s="6" customFormat="1" ht="12.75">
      <c r="C130" s="6" t="s">
        <v>361</v>
      </c>
    </row>
    <row r="131" spans="2:11" s="6" customFormat="1" ht="12.75"/>
    <row r="132" spans="2:11" s="6" customFormat="1" ht="12.75"/>
    <row r="133" spans="2:11" ht="14.25">
      <c r="B133" s="149" t="s">
        <v>332</v>
      </c>
      <c r="D133" s="149"/>
      <c r="E133" s="149"/>
      <c r="F133" s="149"/>
      <c r="G133" s="149"/>
      <c r="H133" s="149"/>
      <c r="I133" s="149"/>
      <c r="J133" s="149"/>
      <c r="K133" s="149"/>
    </row>
    <row r="134" spans="2:11" ht="14.25">
      <c r="B134" s="149" t="s">
        <v>196</v>
      </c>
      <c r="D134" s="149"/>
      <c r="E134" s="149"/>
      <c r="F134" s="149"/>
      <c r="G134" s="149"/>
      <c r="H134" s="149"/>
      <c r="I134" s="149"/>
      <c r="J134" s="149"/>
      <c r="K134" s="149"/>
    </row>
    <row r="135" spans="2:11" s="6" customFormat="1" ht="6" customHeight="1"/>
    <row r="136" spans="2:11" s="6" customFormat="1" ht="11.25" customHeight="1"/>
    <row r="137" spans="2:11" s="6" customFormat="1" ht="12.75">
      <c r="C137" s="6" t="s">
        <v>3</v>
      </c>
    </row>
    <row r="138" spans="2:11" s="6" customFormat="1" ht="12.75"/>
    <row r="139" spans="2:11" s="6" customFormat="1" ht="12.75"/>
    <row r="140" spans="2:11" s="6" customFormat="1" ht="12.75"/>
    <row r="141" spans="2:11" s="6" customFormat="1" ht="12.75"/>
    <row r="142" spans="2:11" s="6" customFormat="1" ht="12.75"/>
    <row r="143" spans="2:11" s="6" customFormat="1" ht="12.75"/>
  </sheetData>
  <mergeCells count="114">
    <mergeCell ref="C3:L3"/>
    <mergeCell ref="C6:K6"/>
    <mergeCell ref="C29:K29"/>
    <mergeCell ref="C33:K33"/>
    <mergeCell ref="C37:K37"/>
    <mergeCell ref="C52:D52"/>
    <mergeCell ref="E52:F52"/>
    <mergeCell ref="G52:H52"/>
    <mergeCell ref="I52:J52"/>
    <mergeCell ref="K52:L52"/>
    <mergeCell ref="C53:D53"/>
    <mergeCell ref="E53:F53"/>
    <mergeCell ref="G53:H53"/>
    <mergeCell ref="I53:J53"/>
    <mergeCell ref="K53:L53"/>
    <mergeCell ref="C54:D54"/>
    <mergeCell ref="E54:F54"/>
    <mergeCell ref="G54:H54"/>
    <mergeCell ref="I54:J54"/>
    <mergeCell ref="K54:L54"/>
    <mergeCell ref="K57:L57"/>
    <mergeCell ref="C60:K60"/>
    <mergeCell ref="C55:D55"/>
    <mergeCell ref="E55:F55"/>
    <mergeCell ref="G55:H55"/>
    <mergeCell ref="I55:J55"/>
    <mergeCell ref="K55:L55"/>
    <mergeCell ref="C56:D56"/>
    <mergeCell ref="E56:F56"/>
    <mergeCell ref="G56:H56"/>
    <mergeCell ref="I56:J56"/>
    <mergeCell ref="K56:L56"/>
    <mergeCell ref="C86:D86"/>
    <mergeCell ref="E86:F86"/>
    <mergeCell ref="G86:H86"/>
    <mergeCell ref="I86:J86"/>
    <mergeCell ref="C87:D87"/>
    <mergeCell ref="E87:F87"/>
    <mergeCell ref="G87:H87"/>
    <mergeCell ref="I87:J87"/>
    <mergeCell ref="C57:D57"/>
    <mergeCell ref="E57:F57"/>
    <mergeCell ref="G57:H57"/>
    <mergeCell ref="I57:J57"/>
    <mergeCell ref="C90:D90"/>
    <mergeCell ref="E90:F90"/>
    <mergeCell ref="G90:H90"/>
    <mergeCell ref="I90:J90"/>
    <mergeCell ref="C91:D91"/>
    <mergeCell ref="E91:F91"/>
    <mergeCell ref="G91:H91"/>
    <mergeCell ref="I91:J91"/>
    <mergeCell ref="C88:D88"/>
    <mergeCell ref="E88:F88"/>
    <mergeCell ref="G88:H88"/>
    <mergeCell ref="I88:J88"/>
    <mergeCell ref="C89:D89"/>
    <mergeCell ref="E89:F89"/>
    <mergeCell ref="G89:H89"/>
    <mergeCell ref="I89:J89"/>
    <mergeCell ref="C94:D94"/>
    <mergeCell ref="E94:F94"/>
    <mergeCell ref="G94:H94"/>
    <mergeCell ref="I94:J94"/>
    <mergeCell ref="C102:D102"/>
    <mergeCell ref="E102:F102"/>
    <mergeCell ref="G102:I102"/>
    <mergeCell ref="J102:K102"/>
    <mergeCell ref="C92:D92"/>
    <mergeCell ref="E92:F92"/>
    <mergeCell ref="G92:H92"/>
    <mergeCell ref="I92:J92"/>
    <mergeCell ref="C93:D93"/>
    <mergeCell ref="E93:F93"/>
    <mergeCell ref="G93:H93"/>
    <mergeCell ref="I93:J93"/>
    <mergeCell ref="C103:D103"/>
    <mergeCell ref="E103:F103"/>
    <mergeCell ref="G103:I103"/>
    <mergeCell ref="J103:K103"/>
    <mergeCell ref="L103:M103"/>
    <mergeCell ref="C104:D104"/>
    <mergeCell ref="E104:F104"/>
    <mergeCell ref="G104:I104"/>
    <mergeCell ref="J104:K104"/>
    <mergeCell ref="C113:D113"/>
    <mergeCell ref="E113:F113"/>
    <mergeCell ref="G113:H113"/>
    <mergeCell ref="I113:J113"/>
    <mergeCell ref="C114:D114"/>
    <mergeCell ref="E114:F114"/>
    <mergeCell ref="G114:H114"/>
    <mergeCell ref="I114:J114"/>
    <mergeCell ref="C105:D105"/>
    <mergeCell ref="E105:F105"/>
    <mergeCell ref="G105:I105"/>
    <mergeCell ref="J105:K105"/>
    <mergeCell ref="C106:D106"/>
    <mergeCell ref="E106:F106"/>
    <mergeCell ref="G106:I106"/>
    <mergeCell ref="J106:K106"/>
    <mergeCell ref="C117:D117"/>
    <mergeCell ref="E117:F117"/>
    <mergeCell ref="G117:H117"/>
    <mergeCell ref="I117:J117"/>
    <mergeCell ref="L114:M114"/>
    <mergeCell ref="C115:D115"/>
    <mergeCell ref="E115:F115"/>
    <mergeCell ref="G115:H115"/>
    <mergeCell ref="I115:J115"/>
    <mergeCell ref="C116:D116"/>
    <mergeCell ref="E116:F116"/>
    <mergeCell ref="G116:H116"/>
    <mergeCell ref="I116:J116"/>
  </mergeCells>
  <phoneticPr fontId="4"/>
  <printOptions horizontalCentered="1"/>
  <pageMargins left="0.78740157480314965" right="0" top="0.43307086614173229" bottom="0" header="0" footer="0"/>
  <pageSetup paperSize="9" scale="95" firstPageNumber="31" orientation="portrait" useFirstPageNumber="1" r:id="rId1"/>
  <rowBreaks count="1" manualBreakCount="1">
    <brk id="64"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DAEBC-54FF-49B9-A4C3-47AC682ACB5A}">
  <dimension ref="B1:M139"/>
  <sheetViews>
    <sheetView view="pageBreakPreview" topLeftCell="A31" zoomScaleNormal="100" zoomScaleSheetLayoutView="100" workbookViewId="0">
      <selection activeCell="G88" sqref="G88:H88"/>
    </sheetView>
  </sheetViews>
  <sheetFormatPr defaultRowHeight="13.5"/>
  <cols>
    <col min="1" max="1" width="3.5" style="9" customWidth="1"/>
    <col min="2" max="2" width="5" style="9" customWidth="1"/>
    <col min="3" max="3" width="6.875" style="9" customWidth="1"/>
    <col min="4" max="4" width="9.25" style="9" customWidth="1"/>
    <col min="5" max="12" width="8.5" style="9" customWidth="1"/>
    <col min="13" max="13" width="7.125" style="9" customWidth="1"/>
    <col min="14" max="256" width="9" style="9"/>
    <col min="257" max="257" width="3.5" style="9" customWidth="1"/>
    <col min="258" max="258" width="5" style="9" customWidth="1"/>
    <col min="259" max="259" width="6.875" style="9" customWidth="1"/>
    <col min="260" max="260" width="9.25" style="9" customWidth="1"/>
    <col min="261" max="268" width="8.5" style="9" customWidth="1"/>
    <col min="269" max="269" width="7.125" style="9" customWidth="1"/>
    <col min="270" max="512" width="9" style="9"/>
    <col min="513" max="513" width="3.5" style="9" customWidth="1"/>
    <col min="514" max="514" width="5" style="9" customWidth="1"/>
    <col min="515" max="515" width="6.875" style="9" customWidth="1"/>
    <col min="516" max="516" width="9.25" style="9" customWidth="1"/>
    <col min="517" max="524" width="8.5" style="9" customWidth="1"/>
    <col min="525" max="525" width="7.125" style="9" customWidth="1"/>
    <col min="526" max="768" width="9" style="9"/>
    <col min="769" max="769" width="3.5" style="9" customWidth="1"/>
    <col min="770" max="770" width="5" style="9" customWidth="1"/>
    <col min="771" max="771" width="6.875" style="9" customWidth="1"/>
    <col min="772" max="772" width="9.25" style="9" customWidth="1"/>
    <col min="773" max="780" width="8.5" style="9" customWidth="1"/>
    <col min="781" max="781" width="7.125" style="9" customWidth="1"/>
    <col min="782" max="1024" width="9" style="9"/>
    <col min="1025" max="1025" width="3.5" style="9" customWidth="1"/>
    <col min="1026" max="1026" width="5" style="9" customWidth="1"/>
    <col min="1027" max="1027" width="6.875" style="9" customWidth="1"/>
    <col min="1028" max="1028" width="9.25" style="9" customWidth="1"/>
    <col min="1029" max="1036" width="8.5" style="9" customWidth="1"/>
    <col min="1037" max="1037" width="7.125" style="9" customWidth="1"/>
    <col min="1038" max="1280" width="9" style="9"/>
    <col min="1281" max="1281" width="3.5" style="9" customWidth="1"/>
    <col min="1282" max="1282" width="5" style="9" customWidth="1"/>
    <col min="1283" max="1283" width="6.875" style="9" customWidth="1"/>
    <col min="1284" max="1284" width="9.25" style="9" customWidth="1"/>
    <col min="1285" max="1292" width="8.5" style="9" customWidth="1"/>
    <col min="1293" max="1293" width="7.125" style="9" customWidth="1"/>
    <col min="1294" max="1536" width="9" style="9"/>
    <col min="1537" max="1537" width="3.5" style="9" customWidth="1"/>
    <col min="1538" max="1538" width="5" style="9" customWidth="1"/>
    <col min="1539" max="1539" width="6.875" style="9" customWidth="1"/>
    <col min="1540" max="1540" width="9.25" style="9" customWidth="1"/>
    <col min="1541" max="1548" width="8.5" style="9" customWidth="1"/>
    <col min="1549" max="1549" width="7.125" style="9" customWidth="1"/>
    <col min="1550" max="1792" width="9" style="9"/>
    <col min="1793" max="1793" width="3.5" style="9" customWidth="1"/>
    <col min="1794" max="1794" width="5" style="9" customWidth="1"/>
    <col min="1795" max="1795" width="6.875" style="9" customWidth="1"/>
    <col min="1796" max="1796" width="9.25" style="9" customWidth="1"/>
    <col min="1797" max="1804" width="8.5" style="9" customWidth="1"/>
    <col min="1805" max="1805" width="7.125" style="9" customWidth="1"/>
    <col min="1806" max="2048" width="9" style="9"/>
    <col min="2049" max="2049" width="3.5" style="9" customWidth="1"/>
    <col min="2050" max="2050" width="5" style="9" customWidth="1"/>
    <col min="2051" max="2051" width="6.875" style="9" customWidth="1"/>
    <col min="2052" max="2052" width="9.25" style="9" customWidth="1"/>
    <col min="2053" max="2060" width="8.5" style="9" customWidth="1"/>
    <col min="2061" max="2061" width="7.125" style="9" customWidth="1"/>
    <col min="2062" max="2304" width="9" style="9"/>
    <col min="2305" max="2305" width="3.5" style="9" customWidth="1"/>
    <col min="2306" max="2306" width="5" style="9" customWidth="1"/>
    <col min="2307" max="2307" width="6.875" style="9" customWidth="1"/>
    <col min="2308" max="2308" width="9.25" style="9" customWidth="1"/>
    <col min="2309" max="2316" width="8.5" style="9" customWidth="1"/>
    <col min="2317" max="2317" width="7.125" style="9" customWidth="1"/>
    <col min="2318" max="2560" width="9" style="9"/>
    <col min="2561" max="2561" width="3.5" style="9" customWidth="1"/>
    <col min="2562" max="2562" width="5" style="9" customWidth="1"/>
    <col min="2563" max="2563" width="6.875" style="9" customWidth="1"/>
    <col min="2564" max="2564" width="9.25" style="9" customWidth="1"/>
    <col min="2565" max="2572" width="8.5" style="9" customWidth="1"/>
    <col min="2573" max="2573" width="7.125" style="9" customWidth="1"/>
    <col min="2574" max="2816" width="9" style="9"/>
    <col min="2817" max="2817" width="3.5" style="9" customWidth="1"/>
    <col min="2818" max="2818" width="5" style="9" customWidth="1"/>
    <col min="2819" max="2819" width="6.875" style="9" customWidth="1"/>
    <col min="2820" max="2820" width="9.25" style="9" customWidth="1"/>
    <col min="2821" max="2828" width="8.5" style="9" customWidth="1"/>
    <col min="2829" max="2829" width="7.125" style="9" customWidth="1"/>
    <col min="2830" max="3072" width="9" style="9"/>
    <col min="3073" max="3073" width="3.5" style="9" customWidth="1"/>
    <col min="3074" max="3074" width="5" style="9" customWidth="1"/>
    <col min="3075" max="3075" width="6.875" style="9" customWidth="1"/>
    <col min="3076" max="3076" width="9.25" style="9" customWidth="1"/>
    <col min="3077" max="3084" width="8.5" style="9" customWidth="1"/>
    <col min="3085" max="3085" width="7.125" style="9" customWidth="1"/>
    <col min="3086" max="3328" width="9" style="9"/>
    <col min="3329" max="3329" width="3.5" style="9" customWidth="1"/>
    <col min="3330" max="3330" width="5" style="9" customWidth="1"/>
    <col min="3331" max="3331" width="6.875" style="9" customWidth="1"/>
    <col min="3332" max="3332" width="9.25" style="9" customWidth="1"/>
    <col min="3333" max="3340" width="8.5" style="9" customWidth="1"/>
    <col min="3341" max="3341" width="7.125" style="9" customWidth="1"/>
    <col min="3342" max="3584" width="9" style="9"/>
    <col min="3585" max="3585" width="3.5" style="9" customWidth="1"/>
    <col min="3586" max="3586" width="5" style="9" customWidth="1"/>
    <col min="3587" max="3587" width="6.875" style="9" customWidth="1"/>
    <col min="3588" max="3588" width="9.25" style="9" customWidth="1"/>
    <col min="3589" max="3596" width="8.5" style="9" customWidth="1"/>
    <col min="3597" max="3597" width="7.125" style="9" customWidth="1"/>
    <col min="3598" max="3840" width="9" style="9"/>
    <col min="3841" max="3841" width="3.5" style="9" customWidth="1"/>
    <col min="3842" max="3842" width="5" style="9" customWidth="1"/>
    <col min="3843" max="3843" width="6.875" style="9" customWidth="1"/>
    <col min="3844" max="3844" width="9.25" style="9" customWidth="1"/>
    <col min="3845" max="3852" width="8.5" style="9" customWidth="1"/>
    <col min="3853" max="3853" width="7.125" style="9" customWidth="1"/>
    <col min="3854" max="4096" width="9" style="9"/>
    <col min="4097" max="4097" width="3.5" style="9" customWidth="1"/>
    <col min="4098" max="4098" width="5" style="9" customWidth="1"/>
    <col min="4099" max="4099" width="6.875" style="9" customWidth="1"/>
    <col min="4100" max="4100" width="9.25" style="9" customWidth="1"/>
    <col min="4101" max="4108" width="8.5" style="9" customWidth="1"/>
    <col min="4109" max="4109" width="7.125" style="9" customWidth="1"/>
    <col min="4110" max="4352" width="9" style="9"/>
    <col min="4353" max="4353" width="3.5" style="9" customWidth="1"/>
    <col min="4354" max="4354" width="5" style="9" customWidth="1"/>
    <col min="4355" max="4355" width="6.875" style="9" customWidth="1"/>
    <col min="4356" max="4356" width="9.25" style="9" customWidth="1"/>
    <col min="4357" max="4364" width="8.5" style="9" customWidth="1"/>
    <col min="4365" max="4365" width="7.125" style="9" customWidth="1"/>
    <col min="4366" max="4608" width="9" style="9"/>
    <col min="4609" max="4609" width="3.5" style="9" customWidth="1"/>
    <col min="4610" max="4610" width="5" style="9" customWidth="1"/>
    <col min="4611" max="4611" width="6.875" style="9" customWidth="1"/>
    <col min="4612" max="4612" width="9.25" style="9" customWidth="1"/>
    <col min="4613" max="4620" width="8.5" style="9" customWidth="1"/>
    <col min="4621" max="4621" width="7.125" style="9" customWidth="1"/>
    <col min="4622" max="4864" width="9" style="9"/>
    <col min="4865" max="4865" width="3.5" style="9" customWidth="1"/>
    <col min="4866" max="4866" width="5" style="9" customWidth="1"/>
    <col min="4867" max="4867" width="6.875" style="9" customWidth="1"/>
    <col min="4868" max="4868" width="9.25" style="9" customWidth="1"/>
    <col min="4869" max="4876" width="8.5" style="9" customWidth="1"/>
    <col min="4877" max="4877" width="7.125" style="9" customWidth="1"/>
    <col min="4878" max="5120" width="9" style="9"/>
    <col min="5121" max="5121" width="3.5" style="9" customWidth="1"/>
    <col min="5122" max="5122" width="5" style="9" customWidth="1"/>
    <col min="5123" max="5123" width="6.875" style="9" customWidth="1"/>
    <col min="5124" max="5124" width="9.25" style="9" customWidth="1"/>
    <col min="5125" max="5132" width="8.5" style="9" customWidth="1"/>
    <col min="5133" max="5133" width="7.125" style="9" customWidth="1"/>
    <col min="5134" max="5376" width="9" style="9"/>
    <col min="5377" max="5377" width="3.5" style="9" customWidth="1"/>
    <col min="5378" max="5378" width="5" style="9" customWidth="1"/>
    <col min="5379" max="5379" width="6.875" style="9" customWidth="1"/>
    <col min="5380" max="5380" width="9.25" style="9" customWidth="1"/>
    <col min="5381" max="5388" width="8.5" style="9" customWidth="1"/>
    <col min="5389" max="5389" width="7.125" style="9" customWidth="1"/>
    <col min="5390" max="5632" width="9" style="9"/>
    <col min="5633" max="5633" width="3.5" style="9" customWidth="1"/>
    <col min="5634" max="5634" width="5" style="9" customWidth="1"/>
    <col min="5635" max="5635" width="6.875" style="9" customWidth="1"/>
    <col min="5636" max="5636" width="9.25" style="9" customWidth="1"/>
    <col min="5637" max="5644" width="8.5" style="9" customWidth="1"/>
    <col min="5645" max="5645" width="7.125" style="9" customWidth="1"/>
    <col min="5646" max="5888" width="9" style="9"/>
    <col min="5889" max="5889" width="3.5" style="9" customWidth="1"/>
    <col min="5890" max="5890" width="5" style="9" customWidth="1"/>
    <col min="5891" max="5891" width="6.875" style="9" customWidth="1"/>
    <col min="5892" max="5892" width="9.25" style="9" customWidth="1"/>
    <col min="5893" max="5900" width="8.5" style="9" customWidth="1"/>
    <col min="5901" max="5901" width="7.125" style="9" customWidth="1"/>
    <col min="5902" max="6144" width="9" style="9"/>
    <col min="6145" max="6145" width="3.5" style="9" customWidth="1"/>
    <col min="6146" max="6146" width="5" style="9" customWidth="1"/>
    <col min="6147" max="6147" width="6.875" style="9" customWidth="1"/>
    <col min="6148" max="6148" width="9.25" style="9" customWidth="1"/>
    <col min="6149" max="6156" width="8.5" style="9" customWidth="1"/>
    <col min="6157" max="6157" width="7.125" style="9" customWidth="1"/>
    <col min="6158" max="6400" width="9" style="9"/>
    <col min="6401" max="6401" width="3.5" style="9" customWidth="1"/>
    <col min="6402" max="6402" width="5" style="9" customWidth="1"/>
    <col min="6403" max="6403" width="6.875" style="9" customWidth="1"/>
    <col min="6404" max="6404" width="9.25" style="9" customWidth="1"/>
    <col min="6405" max="6412" width="8.5" style="9" customWidth="1"/>
    <col min="6413" max="6413" width="7.125" style="9" customWidth="1"/>
    <col min="6414" max="6656" width="9" style="9"/>
    <col min="6657" max="6657" width="3.5" style="9" customWidth="1"/>
    <col min="6658" max="6658" width="5" style="9" customWidth="1"/>
    <col min="6659" max="6659" width="6.875" style="9" customWidth="1"/>
    <col min="6660" max="6660" width="9.25" style="9" customWidth="1"/>
    <col min="6661" max="6668" width="8.5" style="9" customWidth="1"/>
    <col min="6669" max="6669" width="7.125" style="9" customWidth="1"/>
    <col min="6670" max="6912" width="9" style="9"/>
    <col min="6913" max="6913" width="3.5" style="9" customWidth="1"/>
    <col min="6914" max="6914" width="5" style="9" customWidth="1"/>
    <col min="6915" max="6915" width="6.875" style="9" customWidth="1"/>
    <col min="6916" max="6916" width="9.25" style="9" customWidth="1"/>
    <col min="6917" max="6924" width="8.5" style="9" customWidth="1"/>
    <col min="6925" max="6925" width="7.125" style="9" customWidth="1"/>
    <col min="6926" max="7168" width="9" style="9"/>
    <col min="7169" max="7169" width="3.5" style="9" customWidth="1"/>
    <col min="7170" max="7170" width="5" style="9" customWidth="1"/>
    <col min="7171" max="7171" width="6.875" style="9" customWidth="1"/>
    <col min="7172" max="7172" width="9.25" style="9" customWidth="1"/>
    <col min="7173" max="7180" width="8.5" style="9" customWidth="1"/>
    <col min="7181" max="7181" width="7.125" style="9" customWidth="1"/>
    <col min="7182" max="7424" width="9" style="9"/>
    <col min="7425" max="7425" width="3.5" style="9" customWidth="1"/>
    <col min="7426" max="7426" width="5" style="9" customWidth="1"/>
    <col min="7427" max="7427" width="6.875" style="9" customWidth="1"/>
    <col min="7428" max="7428" width="9.25" style="9" customWidth="1"/>
    <col min="7429" max="7436" width="8.5" style="9" customWidth="1"/>
    <col min="7437" max="7437" width="7.125" style="9" customWidth="1"/>
    <col min="7438" max="7680" width="9" style="9"/>
    <col min="7681" max="7681" width="3.5" style="9" customWidth="1"/>
    <col min="7682" max="7682" width="5" style="9" customWidth="1"/>
    <col min="7683" max="7683" width="6.875" style="9" customWidth="1"/>
    <col min="7684" max="7684" width="9.25" style="9" customWidth="1"/>
    <col min="7685" max="7692" width="8.5" style="9" customWidth="1"/>
    <col min="7693" max="7693" width="7.125" style="9" customWidth="1"/>
    <col min="7694" max="7936" width="9" style="9"/>
    <col min="7937" max="7937" width="3.5" style="9" customWidth="1"/>
    <col min="7938" max="7938" width="5" style="9" customWidth="1"/>
    <col min="7939" max="7939" width="6.875" style="9" customWidth="1"/>
    <col min="7940" max="7940" width="9.25" style="9" customWidth="1"/>
    <col min="7941" max="7948" width="8.5" style="9" customWidth="1"/>
    <col min="7949" max="7949" width="7.125" style="9" customWidth="1"/>
    <col min="7950" max="8192" width="9" style="9"/>
    <col min="8193" max="8193" width="3.5" style="9" customWidth="1"/>
    <col min="8194" max="8194" width="5" style="9" customWidth="1"/>
    <col min="8195" max="8195" width="6.875" style="9" customWidth="1"/>
    <col min="8196" max="8196" width="9.25" style="9" customWidth="1"/>
    <col min="8197" max="8204" width="8.5" style="9" customWidth="1"/>
    <col min="8205" max="8205" width="7.125" style="9" customWidth="1"/>
    <col min="8206" max="8448" width="9" style="9"/>
    <col min="8449" max="8449" width="3.5" style="9" customWidth="1"/>
    <col min="8450" max="8450" width="5" style="9" customWidth="1"/>
    <col min="8451" max="8451" width="6.875" style="9" customWidth="1"/>
    <col min="8452" max="8452" width="9.25" style="9" customWidth="1"/>
    <col min="8453" max="8460" width="8.5" style="9" customWidth="1"/>
    <col min="8461" max="8461" width="7.125" style="9" customWidth="1"/>
    <col min="8462" max="8704" width="9" style="9"/>
    <col min="8705" max="8705" width="3.5" style="9" customWidth="1"/>
    <col min="8706" max="8706" width="5" style="9" customWidth="1"/>
    <col min="8707" max="8707" width="6.875" style="9" customWidth="1"/>
    <col min="8708" max="8708" width="9.25" style="9" customWidth="1"/>
    <col min="8709" max="8716" width="8.5" style="9" customWidth="1"/>
    <col min="8717" max="8717" width="7.125" style="9" customWidth="1"/>
    <col min="8718" max="8960" width="9" style="9"/>
    <col min="8961" max="8961" width="3.5" style="9" customWidth="1"/>
    <col min="8962" max="8962" width="5" style="9" customWidth="1"/>
    <col min="8963" max="8963" width="6.875" style="9" customWidth="1"/>
    <col min="8964" max="8964" width="9.25" style="9" customWidth="1"/>
    <col min="8965" max="8972" width="8.5" style="9" customWidth="1"/>
    <col min="8973" max="8973" width="7.125" style="9" customWidth="1"/>
    <col min="8974" max="9216" width="9" style="9"/>
    <col min="9217" max="9217" width="3.5" style="9" customWidth="1"/>
    <col min="9218" max="9218" width="5" style="9" customWidth="1"/>
    <col min="9219" max="9219" width="6.875" style="9" customWidth="1"/>
    <col min="9220" max="9220" width="9.25" style="9" customWidth="1"/>
    <col min="9221" max="9228" width="8.5" style="9" customWidth="1"/>
    <col min="9229" max="9229" width="7.125" style="9" customWidth="1"/>
    <col min="9230" max="9472" width="9" style="9"/>
    <col min="9473" max="9473" width="3.5" style="9" customWidth="1"/>
    <col min="9474" max="9474" width="5" style="9" customWidth="1"/>
    <col min="9475" max="9475" width="6.875" style="9" customWidth="1"/>
    <col min="9476" max="9476" width="9.25" style="9" customWidth="1"/>
    <col min="9477" max="9484" width="8.5" style="9" customWidth="1"/>
    <col min="9485" max="9485" width="7.125" style="9" customWidth="1"/>
    <col min="9486" max="9728" width="9" style="9"/>
    <col min="9729" max="9729" width="3.5" style="9" customWidth="1"/>
    <col min="9730" max="9730" width="5" style="9" customWidth="1"/>
    <col min="9731" max="9731" width="6.875" style="9" customWidth="1"/>
    <col min="9732" max="9732" width="9.25" style="9" customWidth="1"/>
    <col min="9733" max="9740" width="8.5" style="9" customWidth="1"/>
    <col min="9741" max="9741" width="7.125" style="9" customWidth="1"/>
    <col min="9742" max="9984" width="9" style="9"/>
    <col min="9985" max="9985" width="3.5" style="9" customWidth="1"/>
    <col min="9986" max="9986" width="5" style="9" customWidth="1"/>
    <col min="9987" max="9987" width="6.875" style="9" customWidth="1"/>
    <col min="9988" max="9988" width="9.25" style="9" customWidth="1"/>
    <col min="9989" max="9996" width="8.5" style="9" customWidth="1"/>
    <col min="9997" max="9997" width="7.125" style="9" customWidth="1"/>
    <col min="9998" max="10240" width="9" style="9"/>
    <col min="10241" max="10241" width="3.5" style="9" customWidth="1"/>
    <col min="10242" max="10242" width="5" style="9" customWidth="1"/>
    <col min="10243" max="10243" width="6.875" style="9" customWidth="1"/>
    <col min="10244" max="10244" width="9.25" style="9" customWidth="1"/>
    <col min="10245" max="10252" width="8.5" style="9" customWidth="1"/>
    <col min="10253" max="10253" width="7.12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8" width="8.5" style="9" customWidth="1"/>
    <col min="10509" max="10509" width="7.12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4" width="8.5" style="9" customWidth="1"/>
    <col min="10765" max="10765" width="7.12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0" width="8.5" style="9" customWidth="1"/>
    <col min="11021" max="11021" width="7.12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6" width="8.5" style="9" customWidth="1"/>
    <col min="11277" max="11277" width="7.12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2" width="8.5" style="9" customWidth="1"/>
    <col min="11533" max="11533" width="7.12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8" width="8.5" style="9" customWidth="1"/>
    <col min="11789" max="11789" width="7.12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4" width="8.5" style="9" customWidth="1"/>
    <col min="12045" max="12045" width="7.12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0" width="8.5" style="9" customWidth="1"/>
    <col min="12301" max="12301" width="7.12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6" width="8.5" style="9" customWidth="1"/>
    <col min="12557" max="12557" width="7.12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2" width="8.5" style="9" customWidth="1"/>
    <col min="12813" max="12813" width="7.12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8" width="8.5" style="9" customWidth="1"/>
    <col min="13069" max="13069" width="7.12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4" width="8.5" style="9" customWidth="1"/>
    <col min="13325" max="13325" width="7.12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0" width="8.5" style="9" customWidth="1"/>
    <col min="13581" max="13581" width="7.12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6" width="8.5" style="9" customWidth="1"/>
    <col min="13837" max="13837" width="7.12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2" width="8.5" style="9" customWidth="1"/>
    <col min="14093" max="14093" width="7.12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8" width="8.5" style="9" customWidth="1"/>
    <col min="14349" max="14349" width="7.12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4" width="8.5" style="9" customWidth="1"/>
    <col min="14605" max="14605" width="7.12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0" width="8.5" style="9" customWidth="1"/>
    <col min="14861" max="14861" width="7.12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6" width="8.5" style="9" customWidth="1"/>
    <col min="15117" max="15117" width="7.12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2" width="8.5" style="9" customWidth="1"/>
    <col min="15373" max="15373" width="7.12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8" width="8.5" style="9" customWidth="1"/>
    <col min="15629" max="15629" width="7.12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4" width="8.5" style="9" customWidth="1"/>
    <col min="15885" max="15885" width="7.12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0" width="8.5" style="9" customWidth="1"/>
    <col min="16141" max="16141" width="7.125" style="9" customWidth="1"/>
    <col min="16142" max="16384" width="9" style="9"/>
  </cols>
  <sheetData>
    <row r="1" spans="2:13" ht="29.25" customHeight="1">
      <c r="L1" s="126" t="s">
        <v>210</v>
      </c>
    </row>
    <row r="2" spans="2:13" ht="16.5" customHeight="1">
      <c r="M2" s="90"/>
    </row>
    <row r="3" spans="2:13" ht="17.25">
      <c r="B3"/>
      <c r="C3" s="265" t="s">
        <v>409</v>
      </c>
      <c r="D3" s="265"/>
      <c r="E3" s="265"/>
      <c r="F3" s="265"/>
      <c r="G3" s="265"/>
      <c r="H3" s="265"/>
      <c r="I3" s="265"/>
      <c r="J3" s="265"/>
      <c r="K3" s="265"/>
      <c r="L3" s="265"/>
    </row>
    <row r="4" spans="2:13" ht="17.25">
      <c r="B4"/>
      <c r="C4" s="137"/>
      <c r="D4" s="137"/>
      <c r="E4" s="137"/>
      <c r="F4" s="137"/>
      <c r="G4" s="137"/>
      <c r="H4" s="137"/>
      <c r="I4" s="137"/>
      <c r="J4" s="137"/>
      <c r="K4" s="137"/>
      <c r="L4"/>
    </row>
    <row r="5" spans="2:13">
      <c r="B5"/>
      <c r="C5"/>
      <c r="D5"/>
      <c r="E5"/>
      <c r="F5"/>
      <c r="G5"/>
      <c r="H5"/>
      <c r="I5"/>
      <c r="J5"/>
      <c r="K5"/>
      <c r="L5"/>
    </row>
    <row r="6" spans="2:13" ht="14.25">
      <c r="B6" s="119" t="s">
        <v>212</v>
      </c>
      <c r="C6"/>
      <c r="D6" s="119"/>
      <c r="E6" s="119"/>
      <c r="F6" s="119"/>
      <c r="G6" s="119"/>
      <c r="H6" s="119"/>
      <c r="I6" s="119"/>
      <c r="J6" s="119"/>
      <c r="K6" s="119"/>
      <c r="L6"/>
    </row>
    <row r="7" spans="2:13" s="10" customFormat="1" ht="12.75">
      <c r="B7" s="2"/>
      <c r="C7" s="278"/>
      <c r="D7" s="278"/>
      <c r="E7" s="278"/>
      <c r="F7" s="278"/>
      <c r="G7" s="278"/>
      <c r="H7" s="278"/>
      <c r="I7" s="278"/>
      <c r="J7" s="278"/>
      <c r="K7" s="278"/>
      <c r="L7" s="2"/>
    </row>
    <row r="8" spans="2:13" s="10" customFormat="1" ht="12.75">
      <c r="B8" s="2"/>
      <c r="C8" s="2" t="s">
        <v>213</v>
      </c>
      <c r="D8" s="2"/>
      <c r="E8" s="2"/>
      <c r="F8" s="2"/>
      <c r="G8" s="2"/>
      <c r="H8" s="2"/>
      <c r="I8" s="2"/>
      <c r="J8" s="2"/>
      <c r="K8" s="2"/>
      <c r="L8" s="2"/>
    </row>
    <row r="9" spans="2:13" s="10" customFormat="1" ht="12.75">
      <c r="B9" s="2"/>
      <c r="C9" s="5" t="s">
        <v>6</v>
      </c>
      <c r="D9" s="2" t="s">
        <v>3</v>
      </c>
      <c r="E9" s="2"/>
      <c r="F9" s="2"/>
      <c r="G9" s="2"/>
      <c r="H9" s="2"/>
      <c r="I9" s="2"/>
      <c r="J9" s="2"/>
      <c r="K9" s="2"/>
      <c r="L9" s="2"/>
    </row>
    <row r="10" spans="2:13" s="10" customFormat="1" ht="12.75">
      <c r="B10" s="2"/>
      <c r="C10" s="5"/>
      <c r="D10" s="2"/>
      <c r="E10" s="2"/>
      <c r="F10" s="2"/>
      <c r="G10" s="2"/>
      <c r="H10" s="2"/>
      <c r="I10" s="2"/>
      <c r="J10" s="2"/>
      <c r="K10" s="2"/>
      <c r="L10" s="2"/>
    </row>
    <row r="11" spans="2:13" s="10" customFormat="1" ht="12.75">
      <c r="B11" s="2"/>
      <c r="C11" s="2" t="s">
        <v>214</v>
      </c>
      <c r="D11" s="2"/>
      <c r="E11" s="2"/>
      <c r="F11" s="2"/>
      <c r="G11" s="2"/>
      <c r="H11" s="2"/>
      <c r="I11" s="2"/>
      <c r="J11" s="2"/>
      <c r="K11" s="2"/>
      <c r="L11" s="2"/>
    </row>
    <row r="12" spans="2:13" s="10" customFormat="1" ht="12.75">
      <c r="B12" s="2"/>
      <c r="C12" s="5" t="s">
        <v>6</v>
      </c>
      <c r="D12" s="2" t="s">
        <v>3</v>
      </c>
      <c r="E12" s="2"/>
      <c r="F12" s="2"/>
      <c r="G12" s="2"/>
      <c r="H12" s="2"/>
      <c r="I12" s="2"/>
      <c r="J12" s="2"/>
      <c r="K12" s="2"/>
      <c r="L12" s="2"/>
    </row>
    <row r="13" spans="2:13" s="10" customFormat="1" ht="12.75">
      <c r="B13" s="2"/>
      <c r="C13" s="2"/>
      <c r="D13" s="2"/>
      <c r="E13" s="2"/>
      <c r="F13" s="2"/>
      <c r="G13" s="2"/>
      <c r="H13" s="2"/>
      <c r="I13" s="2"/>
      <c r="J13" s="2"/>
      <c r="K13" s="2"/>
      <c r="L13" s="2"/>
    </row>
    <row r="14" spans="2:13" s="10" customFormat="1" ht="12.75">
      <c r="B14" s="2"/>
      <c r="C14" s="2" t="s">
        <v>215</v>
      </c>
      <c r="D14" s="2"/>
      <c r="E14" s="2"/>
      <c r="F14" s="2"/>
      <c r="G14" s="2"/>
      <c r="H14" s="2"/>
      <c r="I14" s="2"/>
      <c r="J14" s="2"/>
      <c r="K14" s="2"/>
      <c r="L14" s="2"/>
    </row>
    <row r="15" spans="2:13" s="10" customFormat="1" ht="12.75">
      <c r="B15" s="2"/>
      <c r="C15" s="5" t="s">
        <v>6</v>
      </c>
      <c r="D15" s="2" t="s">
        <v>216</v>
      </c>
      <c r="E15" s="2"/>
      <c r="F15" s="2"/>
      <c r="G15" s="2"/>
      <c r="H15" s="2"/>
      <c r="I15" s="2"/>
      <c r="J15" s="2"/>
      <c r="K15" s="2"/>
      <c r="L15" s="2"/>
    </row>
    <row r="16" spans="2:13" s="10" customFormat="1" ht="12.75">
      <c r="B16" s="2"/>
      <c r="C16" s="5"/>
      <c r="D16" s="2" t="s">
        <v>296</v>
      </c>
      <c r="E16" s="2"/>
      <c r="F16" s="2"/>
      <c r="G16" s="2"/>
      <c r="H16" s="2"/>
      <c r="I16" s="2"/>
      <c r="J16" s="2"/>
      <c r="K16" s="2"/>
      <c r="L16" s="2"/>
    </row>
    <row r="17" spans="2:12" s="10" customFormat="1" ht="12.75">
      <c r="B17" s="2"/>
      <c r="C17" s="2"/>
      <c r="D17" s="2" t="s">
        <v>12</v>
      </c>
      <c r="E17" s="2"/>
      <c r="F17" s="2"/>
      <c r="G17" s="2"/>
      <c r="H17" s="2"/>
      <c r="I17" s="2"/>
      <c r="J17" s="2"/>
      <c r="K17" s="2"/>
      <c r="L17" s="2"/>
    </row>
    <row r="18" spans="2:12" s="10" customFormat="1" ht="12.75">
      <c r="B18" s="2"/>
      <c r="C18" s="2"/>
      <c r="D18" s="2" t="s">
        <v>13</v>
      </c>
      <c r="E18" s="2"/>
      <c r="F18" s="2"/>
      <c r="G18" s="2"/>
      <c r="H18" s="2"/>
      <c r="I18" s="2"/>
      <c r="J18" s="2"/>
      <c r="K18" s="2"/>
      <c r="L18" s="2"/>
    </row>
    <row r="19" spans="2:12" s="10" customFormat="1" ht="12.75">
      <c r="B19" s="2"/>
      <c r="C19" s="2"/>
      <c r="D19" s="2"/>
      <c r="E19" s="2"/>
      <c r="F19" s="2"/>
      <c r="G19" s="2"/>
      <c r="H19" s="2"/>
      <c r="I19" s="2"/>
      <c r="J19" s="2"/>
      <c r="K19" s="2"/>
      <c r="L19" s="2"/>
    </row>
    <row r="20" spans="2:12" s="10" customFormat="1" ht="12.75">
      <c r="B20" s="2"/>
      <c r="C20" s="2" t="s">
        <v>219</v>
      </c>
      <c r="D20" s="2"/>
      <c r="E20" s="2"/>
      <c r="F20" s="2"/>
      <c r="G20" s="2"/>
      <c r="H20" s="2"/>
      <c r="I20" s="2"/>
      <c r="J20" s="2"/>
      <c r="K20" s="2"/>
      <c r="L20" s="2"/>
    </row>
    <row r="21" spans="2:12" s="10" customFormat="1" ht="12.75">
      <c r="B21" s="2"/>
      <c r="C21" s="5" t="s">
        <v>6</v>
      </c>
      <c r="D21" s="2" t="s">
        <v>15</v>
      </c>
      <c r="E21" s="2"/>
      <c r="F21" s="2" t="s">
        <v>3</v>
      </c>
      <c r="G21" s="2"/>
      <c r="H21" s="2"/>
      <c r="I21" s="2"/>
      <c r="J21" s="2"/>
      <c r="K21" s="2"/>
      <c r="L21" s="2"/>
    </row>
    <row r="22" spans="2:12" s="10" customFormat="1" ht="12.75">
      <c r="B22" s="2"/>
      <c r="C22" s="5" t="s">
        <v>6</v>
      </c>
      <c r="D22" s="2" t="s">
        <v>19</v>
      </c>
      <c r="E22" s="2"/>
      <c r="F22" s="2" t="s">
        <v>220</v>
      </c>
      <c r="G22" s="2"/>
      <c r="H22" s="2"/>
      <c r="I22" s="2"/>
      <c r="J22" s="2"/>
      <c r="K22" s="2"/>
      <c r="L22" s="2"/>
    </row>
    <row r="23" spans="2:12" s="10" customFormat="1" ht="12.75">
      <c r="B23" s="2"/>
      <c r="C23" s="5"/>
      <c r="D23" s="2"/>
      <c r="E23" s="2"/>
      <c r="F23" s="2" t="s">
        <v>221</v>
      </c>
      <c r="G23" s="2"/>
      <c r="H23" s="2"/>
      <c r="I23" s="2"/>
      <c r="J23" s="2"/>
      <c r="K23" s="2"/>
      <c r="L23" s="2"/>
    </row>
    <row r="24" spans="2:12" s="10" customFormat="1" ht="12.75">
      <c r="B24" s="2"/>
      <c r="C24" s="5"/>
      <c r="D24" s="2"/>
      <c r="E24" s="2"/>
      <c r="F24" s="2" t="s">
        <v>222</v>
      </c>
      <c r="G24" s="2"/>
      <c r="H24" s="2"/>
      <c r="I24" s="2"/>
      <c r="J24" s="2"/>
      <c r="K24" s="2"/>
      <c r="L24" s="2"/>
    </row>
    <row r="25" spans="2:12" s="10" customFormat="1" ht="12.75">
      <c r="B25" s="2"/>
      <c r="C25" s="5" t="s">
        <v>6</v>
      </c>
      <c r="D25" s="2" t="s">
        <v>22</v>
      </c>
      <c r="E25" s="2"/>
      <c r="F25" s="2" t="s">
        <v>3</v>
      </c>
      <c r="G25" s="2"/>
      <c r="H25" s="2"/>
      <c r="I25" s="2"/>
      <c r="J25" s="2"/>
      <c r="K25" s="2"/>
      <c r="L25" s="2"/>
    </row>
    <row r="26" spans="2:12" s="10" customFormat="1" ht="12.75">
      <c r="B26" s="2"/>
      <c r="C26" s="2"/>
      <c r="D26" s="2"/>
      <c r="E26" s="2"/>
      <c r="F26" s="2"/>
      <c r="G26" s="2"/>
      <c r="H26" s="2"/>
      <c r="I26" s="2"/>
      <c r="J26" s="2"/>
      <c r="K26" s="2"/>
      <c r="L26" s="2"/>
    </row>
    <row r="27" spans="2:12" s="10" customFormat="1" ht="12.75">
      <c r="B27" s="2"/>
      <c r="C27" s="2"/>
      <c r="D27" s="2"/>
      <c r="E27" s="2"/>
      <c r="F27" s="2"/>
      <c r="G27" s="2"/>
      <c r="H27" s="2"/>
      <c r="I27" s="2"/>
      <c r="J27" s="2"/>
      <c r="K27" s="2"/>
      <c r="L27" s="2"/>
    </row>
    <row r="28" spans="2:12" s="10" customFormat="1" ht="12.75">
      <c r="B28" s="2"/>
      <c r="C28" s="2"/>
      <c r="D28" s="2"/>
      <c r="E28" s="2"/>
      <c r="F28" s="2"/>
      <c r="G28" s="2"/>
      <c r="H28" s="2"/>
      <c r="I28" s="2"/>
      <c r="J28" s="2"/>
      <c r="K28" s="2"/>
      <c r="L28" s="2"/>
    </row>
    <row r="29" spans="2:12" ht="14.25">
      <c r="B29" s="119" t="s">
        <v>223</v>
      </c>
      <c r="C29"/>
      <c r="D29" s="119"/>
      <c r="E29" s="119"/>
      <c r="F29" s="119"/>
      <c r="G29" s="119"/>
      <c r="H29" s="119"/>
      <c r="I29" s="119"/>
      <c r="J29" s="119"/>
      <c r="K29" s="119"/>
      <c r="L29"/>
    </row>
    <row r="30" spans="2:12" s="10" customFormat="1" ht="12.75">
      <c r="B30" s="2"/>
      <c r="C30" s="5" t="s">
        <v>6</v>
      </c>
      <c r="D30" s="2" t="s">
        <v>3</v>
      </c>
      <c r="E30" s="2"/>
      <c r="F30" s="2"/>
      <c r="G30" s="2"/>
      <c r="H30" s="2"/>
      <c r="I30" s="2"/>
      <c r="J30" s="2"/>
      <c r="K30" s="2"/>
      <c r="L30" s="2"/>
    </row>
    <row r="31" spans="2:12" s="10" customFormat="1" ht="12.75">
      <c r="B31" s="2"/>
      <c r="C31" s="278"/>
      <c r="D31" s="278"/>
      <c r="E31" s="278"/>
      <c r="F31" s="278"/>
      <c r="G31" s="278"/>
      <c r="H31" s="278"/>
      <c r="I31" s="278"/>
      <c r="J31" s="278"/>
      <c r="K31" s="278"/>
      <c r="L31" s="2"/>
    </row>
    <row r="32" spans="2:12" s="10" customFormat="1" ht="12.75">
      <c r="B32" s="2"/>
      <c r="C32" s="2"/>
      <c r="D32" s="2"/>
      <c r="E32" s="2"/>
      <c r="F32" s="2"/>
      <c r="G32" s="2"/>
      <c r="H32" s="2"/>
      <c r="I32" s="2"/>
      <c r="J32" s="2"/>
      <c r="K32" s="2"/>
      <c r="L32" s="2"/>
    </row>
    <row r="33" spans="2:12" ht="14.25">
      <c r="B33" s="119" t="s">
        <v>224</v>
      </c>
      <c r="C33"/>
      <c r="D33" s="119"/>
      <c r="E33" s="119"/>
      <c r="F33" s="119"/>
      <c r="G33" s="119"/>
      <c r="H33" s="119"/>
      <c r="I33" s="119"/>
      <c r="J33" s="119"/>
      <c r="K33" s="119"/>
      <c r="L33"/>
    </row>
    <row r="34" spans="2:12" s="10" customFormat="1" ht="12.75">
      <c r="B34" s="2"/>
      <c r="C34" s="139"/>
      <c r="D34" s="139"/>
      <c r="E34" s="139"/>
      <c r="F34" s="139"/>
      <c r="G34" s="139"/>
      <c r="H34" s="139"/>
      <c r="I34" s="139"/>
      <c r="J34" s="139"/>
      <c r="K34" s="139"/>
      <c r="L34" s="2"/>
    </row>
    <row r="35" spans="2:12" s="10" customFormat="1" ht="12.75">
      <c r="B35" s="2"/>
      <c r="C35" s="278" t="s">
        <v>410</v>
      </c>
      <c r="D35" s="278"/>
      <c r="E35" s="278"/>
      <c r="F35" s="278"/>
      <c r="G35" s="278"/>
      <c r="H35" s="278"/>
      <c r="I35" s="278"/>
      <c r="J35" s="278"/>
      <c r="K35" s="278"/>
      <c r="L35" s="2"/>
    </row>
    <row r="36" spans="2:12" s="10" customFormat="1" ht="12.75">
      <c r="B36" s="2"/>
      <c r="C36" s="2"/>
      <c r="D36" s="2"/>
      <c r="E36" s="2"/>
      <c r="F36" s="2"/>
      <c r="G36" s="2"/>
      <c r="H36" s="2"/>
      <c r="I36" s="2"/>
      <c r="J36" s="2"/>
      <c r="K36" s="2"/>
      <c r="L36" s="2"/>
    </row>
    <row r="37" spans="2:12" s="10" customFormat="1" ht="12.75">
      <c r="B37" s="2"/>
      <c r="C37" s="2"/>
      <c r="D37" s="2"/>
      <c r="E37" s="2"/>
      <c r="F37" s="2"/>
      <c r="G37" s="2"/>
      <c r="H37" s="2"/>
      <c r="I37" s="2"/>
      <c r="J37" s="2"/>
      <c r="K37" s="2"/>
      <c r="L37" s="2"/>
    </row>
    <row r="38" spans="2:12" ht="24.75" customHeight="1">
      <c r="B38" s="120" t="s">
        <v>226</v>
      </c>
      <c r="C38"/>
      <c r="D38" s="120"/>
      <c r="E38" s="120"/>
      <c r="F38" s="120"/>
      <c r="G38" s="120"/>
      <c r="H38" s="120"/>
      <c r="I38" s="120"/>
      <c r="J38" s="120"/>
      <c r="K38" s="120"/>
      <c r="L38"/>
    </row>
    <row r="39" spans="2:12" s="97" customFormat="1" ht="16.5" customHeight="1">
      <c r="B39" s="6"/>
      <c r="C39" s="279" t="s">
        <v>227</v>
      </c>
      <c r="D39" s="279"/>
      <c r="E39" s="279"/>
      <c r="F39" s="279"/>
      <c r="G39" s="279"/>
      <c r="H39" s="279"/>
      <c r="I39" s="279"/>
      <c r="J39" s="279"/>
      <c r="K39" s="279"/>
      <c r="L39" s="6"/>
    </row>
    <row r="40" spans="2:12" s="10" customFormat="1" ht="14.25" customHeight="1">
      <c r="C40" s="132" t="s">
        <v>411</v>
      </c>
      <c r="D40" s="85"/>
      <c r="E40" s="85"/>
      <c r="F40" s="85"/>
      <c r="G40" s="85"/>
      <c r="H40" s="85"/>
      <c r="I40" s="85"/>
      <c r="J40" s="85"/>
      <c r="K40" s="85"/>
      <c r="L40" s="2"/>
    </row>
    <row r="41" spans="2:12" s="10" customFormat="1" ht="15" customHeight="1">
      <c r="C41" s="133" t="s">
        <v>229</v>
      </c>
      <c r="D41" s="2"/>
      <c r="E41" s="2"/>
      <c r="F41" s="2"/>
      <c r="G41" s="2"/>
      <c r="H41" s="2"/>
      <c r="I41" s="2"/>
      <c r="J41" s="2"/>
      <c r="K41" s="2"/>
      <c r="L41" s="2"/>
    </row>
    <row r="42" spans="2:12" s="10" customFormat="1" ht="12.75">
      <c r="C42" s="5" t="s">
        <v>85</v>
      </c>
      <c r="D42" s="2" t="s">
        <v>230</v>
      </c>
      <c r="E42" s="2"/>
      <c r="F42" s="2"/>
      <c r="G42" s="2"/>
      <c r="H42" s="2"/>
      <c r="I42" s="2"/>
      <c r="J42" s="2"/>
      <c r="K42" s="2"/>
      <c r="L42" s="2"/>
    </row>
    <row r="43" spans="2:12" s="10" customFormat="1" ht="12.75">
      <c r="C43" s="5" t="s">
        <v>89</v>
      </c>
      <c r="D43" s="2" t="s">
        <v>351</v>
      </c>
      <c r="E43" s="2"/>
      <c r="F43" s="2"/>
      <c r="G43" s="2"/>
      <c r="H43" s="2"/>
      <c r="I43" s="2"/>
      <c r="J43" s="2"/>
      <c r="K43" s="2"/>
      <c r="L43" s="2"/>
    </row>
    <row r="44" spans="2:12" s="10" customFormat="1" ht="12.75">
      <c r="C44" s="5" t="s">
        <v>98</v>
      </c>
      <c r="D44" s="2" t="s">
        <v>233</v>
      </c>
      <c r="E44" s="2"/>
      <c r="F44" s="2"/>
      <c r="G44" s="2"/>
      <c r="H44" s="2"/>
      <c r="I44" s="2"/>
      <c r="J44" s="2"/>
      <c r="K44" s="2"/>
      <c r="L44" s="2"/>
    </row>
    <row r="45" spans="2:12" s="10" customFormat="1" ht="12.75">
      <c r="C45" s="5" t="s">
        <v>101</v>
      </c>
      <c r="D45" s="2" t="s">
        <v>235</v>
      </c>
      <c r="E45" s="2"/>
      <c r="F45" s="2"/>
      <c r="G45" s="2"/>
      <c r="H45" s="2"/>
      <c r="I45" s="2"/>
      <c r="J45" s="2"/>
      <c r="K45" s="2"/>
      <c r="L45" s="2"/>
    </row>
    <row r="46" spans="2:12" s="10" customFormat="1" ht="12.75">
      <c r="C46" s="5" t="s">
        <v>104</v>
      </c>
      <c r="D46" s="10" t="s">
        <v>412</v>
      </c>
      <c r="E46" s="2"/>
      <c r="F46" s="2"/>
      <c r="G46" s="2"/>
      <c r="H46" s="2"/>
      <c r="I46" s="2"/>
      <c r="J46" s="2"/>
      <c r="K46" s="2"/>
      <c r="L46" s="2"/>
    </row>
    <row r="47" spans="2:12" s="10" customFormat="1" ht="12.75">
      <c r="B47" s="2"/>
      <c r="C47" s="280"/>
      <c r="D47" s="280"/>
      <c r="E47" s="280"/>
      <c r="F47" s="280"/>
      <c r="G47" s="280"/>
      <c r="H47" s="280"/>
      <c r="I47" s="280"/>
      <c r="J47" s="280"/>
      <c r="K47" s="280"/>
      <c r="L47" s="2"/>
    </row>
    <row r="48" spans="2:12" s="10" customFormat="1" ht="12.75">
      <c r="B48" s="2"/>
      <c r="C48" s="2"/>
      <c r="D48" s="2"/>
      <c r="E48" s="2"/>
      <c r="F48" s="2"/>
      <c r="G48" s="2"/>
      <c r="H48" s="2"/>
      <c r="I48" s="2"/>
      <c r="J48" s="2"/>
      <c r="K48" s="2"/>
      <c r="L48" s="2"/>
    </row>
    <row r="49" spans="2:12" ht="14.25">
      <c r="B49" s="119" t="s">
        <v>236</v>
      </c>
      <c r="C49"/>
      <c r="D49" s="119"/>
      <c r="E49" s="119"/>
      <c r="F49" s="119"/>
      <c r="G49" s="119"/>
      <c r="H49" s="119"/>
      <c r="I49" s="119"/>
      <c r="J49" s="119"/>
      <c r="K49" s="119"/>
      <c r="L49"/>
    </row>
    <row r="50" spans="2:12" s="10" customFormat="1" ht="12.75">
      <c r="B50" s="2"/>
      <c r="C50" s="2"/>
      <c r="D50" s="2"/>
      <c r="E50" s="2"/>
      <c r="F50" s="2"/>
      <c r="G50" s="2"/>
      <c r="H50" s="2"/>
      <c r="I50" s="2"/>
      <c r="J50" s="2"/>
      <c r="K50" s="2"/>
      <c r="L50" s="2"/>
    </row>
    <row r="51" spans="2:12" s="10" customFormat="1" ht="12.75">
      <c r="B51" s="2"/>
      <c r="C51" s="2" t="s">
        <v>149</v>
      </c>
      <c r="D51" s="2"/>
      <c r="E51" s="2"/>
      <c r="F51" s="2"/>
      <c r="G51" s="2"/>
      <c r="H51" s="2"/>
      <c r="I51" s="2"/>
      <c r="J51" s="2"/>
      <c r="K51" s="2"/>
      <c r="L51" s="2"/>
    </row>
    <row r="52" spans="2:12" s="10" customFormat="1" ht="12.75">
      <c r="B52" s="2"/>
      <c r="C52" s="2"/>
      <c r="D52" s="2"/>
      <c r="E52" s="2"/>
      <c r="F52" s="2"/>
      <c r="G52" s="2"/>
      <c r="H52" s="2"/>
      <c r="I52" s="2"/>
      <c r="J52" s="2"/>
      <c r="K52" s="2"/>
      <c r="L52" s="2"/>
    </row>
    <row r="53" spans="2:12" s="10" customFormat="1" ht="12.75">
      <c r="B53" s="2"/>
      <c r="C53" s="247" t="s">
        <v>151</v>
      </c>
      <c r="D53" s="247"/>
      <c r="E53" s="247" t="s">
        <v>152</v>
      </c>
      <c r="F53" s="247"/>
      <c r="G53" s="247" t="s">
        <v>153</v>
      </c>
      <c r="H53" s="247"/>
      <c r="I53" s="247" t="s">
        <v>154</v>
      </c>
      <c r="J53" s="247"/>
      <c r="K53" s="247" t="s">
        <v>155</v>
      </c>
      <c r="L53" s="247"/>
    </row>
    <row r="54" spans="2:12" s="10" customFormat="1" ht="12.75">
      <c r="B54" s="2"/>
      <c r="C54" s="316" t="s">
        <v>156</v>
      </c>
      <c r="D54" s="316"/>
      <c r="E54" s="317">
        <v>158725055</v>
      </c>
      <c r="F54" s="317"/>
      <c r="G54" s="317"/>
      <c r="H54" s="317"/>
      <c r="I54" s="317"/>
      <c r="J54" s="317"/>
      <c r="K54" s="317">
        <f>E54+G54-I54</f>
        <v>158725055</v>
      </c>
      <c r="L54" s="317"/>
    </row>
    <row r="55" spans="2:12" s="10" customFormat="1" ht="12.75">
      <c r="B55" s="2"/>
      <c r="C55" s="316" t="s">
        <v>157</v>
      </c>
      <c r="D55" s="316"/>
      <c r="E55" s="318">
        <v>183195328</v>
      </c>
      <c r="F55" s="318"/>
      <c r="G55" s="317">
        <v>987964</v>
      </c>
      <c r="H55" s="317"/>
      <c r="I55" s="318">
        <v>15708782</v>
      </c>
      <c r="J55" s="318"/>
      <c r="K55" s="317">
        <f>E55+G55-I55</f>
        <v>168474510</v>
      </c>
      <c r="L55" s="317"/>
    </row>
    <row r="56" spans="2:12" s="10" customFormat="1" ht="12.75">
      <c r="B56" s="2"/>
      <c r="C56" s="277"/>
      <c r="D56" s="277"/>
      <c r="E56" s="245"/>
      <c r="F56" s="245"/>
      <c r="G56" s="245"/>
      <c r="H56" s="245"/>
      <c r="I56" s="245"/>
      <c r="J56" s="245"/>
      <c r="K56" s="245"/>
      <c r="L56" s="245"/>
    </row>
    <row r="57" spans="2:12" s="10" customFormat="1" ht="12.75">
      <c r="B57" s="2"/>
      <c r="C57" s="277"/>
      <c r="D57" s="277"/>
      <c r="E57" s="245"/>
      <c r="F57" s="245"/>
      <c r="G57" s="245"/>
      <c r="H57" s="245"/>
      <c r="I57" s="245"/>
      <c r="J57" s="245"/>
      <c r="K57" s="245"/>
      <c r="L57" s="245"/>
    </row>
    <row r="58" spans="2:12" s="10" customFormat="1" ht="12.75">
      <c r="B58" s="2"/>
      <c r="C58" s="247" t="s">
        <v>158</v>
      </c>
      <c r="D58" s="247"/>
      <c r="E58" s="317">
        <f>SUM(E54:F57)</f>
        <v>341920383</v>
      </c>
      <c r="F58" s="317"/>
      <c r="G58" s="245">
        <f>SUM(G54:H57)</f>
        <v>987964</v>
      </c>
      <c r="H58" s="245"/>
      <c r="I58" s="245">
        <f>SUM(I54:J57)</f>
        <v>15708782</v>
      </c>
      <c r="J58" s="245"/>
      <c r="K58" s="245">
        <f>SUM(K54:L57)</f>
        <v>327199565</v>
      </c>
      <c r="L58" s="245"/>
    </row>
    <row r="59" spans="2:12" s="10" customFormat="1" ht="12.75">
      <c r="B59" s="2"/>
      <c r="C59" s="2"/>
      <c r="D59" s="2"/>
      <c r="E59" s="2"/>
      <c r="F59" s="2"/>
      <c r="G59" s="2"/>
      <c r="H59" s="2"/>
      <c r="I59" s="2"/>
      <c r="J59" s="2"/>
      <c r="K59" s="2"/>
      <c r="L59" s="2"/>
    </row>
    <row r="60" spans="2:12" ht="14.25" customHeight="1">
      <c r="B60" s="8" t="s">
        <v>316</v>
      </c>
      <c r="C60"/>
      <c r="D60" s="8"/>
      <c r="E60" s="8"/>
      <c r="F60" s="8"/>
      <c r="G60" s="8"/>
      <c r="H60" s="8"/>
      <c r="I60" s="8"/>
      <c r="J60" s="8"/>
      <c r="K60" s="8"/>
      <c r="L60"/>
    </row>
    <row r="61" spans="2:12" ht="15.75" customHeight="1">
      <c r="B61" s="129"/>
      <c r="C61"/>
      <c r="D61" s="8"/>
      <c r="E61" s="8"/>
      <c r="F61" s="8"/>
      <c r="G61" s="8"/>
      <c r="H61" s="8"/>
      <c r="I61" s="8"/>
      <c r="J61" s="8"/>
      <c r="K61" s="8"/>
      <c r="L61"/>
    </row>
    <row r="62" spans="2:12" s="10" customFormat="1" ht="12.75">
      <c r="B62" s="2"/>
      <c r="C62" s="123" t="s">
        <v>3</v>
      </c>
      <c r="D62" s="123"/>
      <c r="E62" s="123"/>
      <c r="F62" s="123"/>
      <c r="G62" s="123"/>
      <c r="H62" s="123"/>
      <c r="I62" s="123"/>
      <c r="J62" s="123"/>
      <c r="K62" s="123"/>
      <c r="L62" s="2"/>
    </row>
    <row r="63" spans="2:12" s="10" customFormat="1" ht="12.75" hidden="1">
      <c r="B63" s="1" t="s">
        <v>240</v>
      </c>
      <c r="C63" s="123" t="s">
        <v>241</v>
      </c>
      <c r="D63" s="123"/>
      <c r="E63" s="123"/>
      <c r="F63" s="123"/>
      <c r="G63" s="123"/>
      <c r="H63" s="123"/>
      <c r="I63" s="123"/>
      <c r="J63" s="123"/>
      <c r="K63" s="123"/>
      <c r="L63" s="2"/>
    </row>
    <row r="64" spans="2:12" s="10" customFormat="1" ht="12.75" hidden="1">
      <c r="B64" s="2"/>
      <c r="C64" s="124" t="s">
        <v>242</v>
      </c>
      <c r="D64" s="124"/>
      <c r="E64" s="124"/>
      <c r="F64" s="124"/>
      <c r="G64" s="124"/>
      <c r="H64" s="124"/>
      <c r="I64" s="124"/>
      <c r="J64" s="124"/>
      <c r="K64" s="124"/>
      <c r="L64" s="2"/>
    </row>
    <row r="65" spans="2:13" s="10" customFormat="1" ht="12.75">
      <c r="B65" s="2"/>
      <c r="C65" s="124"/>
      <c r="D65" s="124"/>
      <c r="E65" s="124"/>
      <c r="F65" s="124"/>
      <c r="G65" s="124"/>
      <c r="H65" s="124"/>
      <c r="I65" s="124"/>
      <c r="J65" s="124"/>
      <c r="K65" s="124"/>
      <c r="L65" s="2"/>
    </row>
    <row r="66" spans="2:13" s="10" customFormat="1" ht="12.75">
      <c r="C66" s="105"/>
      <c r="D66" s="105"/>
      <c r="E66" s="105"/>
      <c r="F66" s="105"/>
      <c r="G66" s="105"/>
      <c r="H66" s="105"/>
      <c r="I66" s="105"/>
      <c r="J66" s="105"/>
      <c r="K66" s="105"/>
    </row>
    <row r="67" spans="2:13" ht="14.25">
      <c r="B67" s="92" t="s">
        <v>243</v>
      </c>
      <c r="D67" s="92"/>
      <c r="E67" s="92"/>
      <c r="F67" s="92"/>
      <c r="G67" s="92"/>
      <c r="H67" s="92"/>
      <c r="I67" s="92"/>
      <c r="J67" s="92"/>
      <c r="K67" s="92"/>
    </row>
    <row r="68" spans="2:13" s="10" customFormat="1" ht="7.5" customHeight="1"/>
    <row r="69" spans="2:13" s="10" customFormat="1" ht="3" customHeight="1"/>
    <row r="70" spans="2:13" s="10" customFormat="1" ht="12.75">
      <c r="C70" s="10" t="s">
        <v>244</v>
      </c>
    </row>
    <row r="71" spans="2:13" s="10" customFormat="1" ht="13.5" customHeight="1">
      <c r="D71" s="10" t="s">
        <v>162</v>
      </c>
      <c r="G71" s="319">
        <v>0</v>
      </c>
      <c r="H71" s="319"/>
      <c r="I71" s="10" t="s">
        <v>163</v>
      </c>
    </row>
    <row r="72" spans="2:13" s="10" customFormat="1" ht="14.25" customHeight="1" thickBot="1">
      <c r="D72" s="10" t="s">
        <v>164</v>
      </c>
      <c r="G72" s="320">
        <v>0</v>
      </c>
      <c r="H72" s="320"/>
      <c r="I72" s="10" t="s">
        <v>163</v>
      </c>
    </row>
    <row r="73" spans="2:13" s="10" customFormat="1" ht="13.5" customHeight="1">
      <c r="D73" s="106"/>
      <c r="E73" s="106" t="s">
        <v>165</v>
      </c>
      <c r="F73" s="106"/>
      <c r="G73" s="321">
        <f>SUM(G71:H72)</f>
        <v>0</v>
      </c>
      <c r="H73" s="321"/>
      <c r="I73" s="10" t="s">
        <v>163</v>
      </c>
    </row>
    <row r="74" spans="2:13" s="10" customFormat="1" ht="6.75" customHeight="1"/>
    <row r="75" spans="2:13" s="10" customFormat="1" ht="6" customHeight="1"/>
    <row r="76" spans="2:13" s="10" customFormat="1" ht="12.75">
      <c r="C76" s="10" t="s">
        <v>245</v>
      </c>
      <c r="L76" s="286" t="s">
        <v>3</v>
      </c>
      <c r="M76" s="286"/>
    </row>
    <row r="77" spans="2:13" s="10" customFormat="1" ht="12.75">
      <c r="D77" s="10" t="s">
        <v>167</v>
      </c>
      <c r="G77" s="94"/>
      <c r="H77" s="94"/>
      <c r="I77" s="319">
        <v>0</v>
      </c>
      <c r="J77" s="319"/>
      <c r="K77" s="10" t="s">
        <v>163</v>
      </c>
    </row>
    <row r="78" spans="2:13" s="10" customFormat="1" thickBot="1">
      <c r="D78" s="322" t="s">
        <v>246</v>
      </c>
      <c r="E78" s="322"/>
      <c r="F78" s="322"/>
      <c r="G78" s="322"/>
      <c r="H78" s="322"/>
      <c r="I78" s="320">
        <v>0</v>
      </c>
      <c r="J78" s="320"/>
      <c r="K78" s="10" t="s">
        <v>163</v>
      </c>
    </row>
    <row r="79" spans="2:13" s="10" customFormat="1" ht="12.75">
      <c r="D79" s="106"/>
      <c r="E79" s="106" t="s">
        <v>165</v>
      </c>
      <c r="F79" s="106"/>
      <c r="G79" s="106"/>
      <c r="H79" s="107"/>
      <c r="I79" s="321">
        <f>SUM(I77:J78)</f>
        <v>0</v>
      </c>
      <c r="J79" s="321"/>
      <c r="K79" s="10" t="s">
        <v>163</v>
      </c>
    </row>
    <row r="80" spans="2:13" s="10" customFormat="1" ht="6" customHeight="1"/>
    <row r="81" spans="2:11" s="10" customFormat="1" ht="12.75"/>
    <row r="82" spans="2:11" s="10" customFormat="1" ht="12.75"/>
    <row r="83" spans="2:11" ht="14.25">
      <c r="B83" s="92" t="s">
        <v>247</v>
      </c>
      <c r="D83" s="92"/>
      <c r="E83" s="92"/>
      <c r="F83" s="92"/>
      <c r="G83" s="92"/>
      <c r="H83" s="92"/>
      <c r="I83" s="92"/>
      <c r="J83" s="92"/>
      <c r="K83" s="92"/>
    </row>
    <row r="84" spans="2:11">
      <c r="C84" s="108" t="s">
        <v>248</v>
      </c>
    </row>
    <row r="85" spans="2:11" s="10" customFormat="1" ht="7.5" customHeight="1"/>
    <row r="86" spans="2:11" s="10" customFormat="1" ht="12.75">
      <c r="C86" s="10" t="s">
        <v>249</v>
      </c>
    </row>
    <row r="87" spans="2:11" s="10" customFormat="1" ht="12.75">
      <c r="J87" s="94" t="s">
        <v>170</v>
      </c>
    </row>
    <row r="88" spans="2:11" s="10" customFormat="1" ht="12.75">
      <c r="C88" s="323"/>
      <c r="D88" s="323"/>
      <c r="E88" s="323" t="s">
        <v>171</v>
      </c>
      <c r="F88" s="323"/>
      <c r="G88" s="323" t="s">
        <v>172</v>
      </c>
      <c r="H88" s="323"/>
      <c r="I88" s="323" t="s">
        <v>155</v>
      </c>
      <c r="J88" s="323"/>
    </row>
    <row r="89" spans="2:11" s="10" customFormat="1" ht="12.75">
      <c r="C89" s="316" t="s">
        <v>173</v>
      </c>
      <c r="D89" s="316"/>
      <c r="E89" s="317">
        <v>813678461</v>
      </c>
      <c r="F89" s="317"/>
      <c r="G89" s="317">
        <v>645203951</v>
      </c>
      <c r="H89" s="317"/>
      <c r="I89" s="245">
        <f>E89-G89</f>
        <v>168474510</v>
      </c>
      <c r="J89" s="245"/>
    </row>
    <row r="90" spans="2:11" s="10" customFormat="1" ht="12.75">
      <c r="C90" s="325" t="s">
        <v>157</v>
      </c>
      <c r="D90" s="325"/>
      <c r="E90" s="245">
        <v>59590251</v>
      </c>
      <c r="F90" s="245"/>
      <c r="G90" s="317">
        <v>54377848</v>
      </c>
      <c r="H90" s="317"/>
      <c r="I90" s="245">
        <f t="shared" ref="I90:I95" si="0">E90-G90</f>
        <v>5212403</v>
      </c>
      <c r="J90" s="245"/>
    </row>
    <row r="91" spans="2:11" s="10" customFormat="1" ht="12.75">
      <c r="C91" s="316" t="s">
        <v>175</v>
      </c>
      <c r="D91" s="316"/>
      <c r="E91" s="245">
        <v>46117564</v>
      </c>
      <c r="F91" s="245"/>
      <c r="G91" s="317">
        <v>45951051</v>
      </c>
      <c r="H91" s="317"/>
      <c r="I91" s="245">
        <f t="shared" si="0"/>
        <v>166513</v>
      </c>
      <c r="J91" s="245"/>
    </row>
    <row r="92" spans="2:11" s="10" customFormat="1" ht="12.75">
      <c r="C92" s="316" t="s">
        <v>176</v>
      </c>
      <c r="D92" s="316"/>
      <c r="E92" s="248">
        <v>12354562</v>
      </c>
      <c r="F92" s="248"/>
      <c r="G92" s="324">
        <v>11192033</v>
      </c>
      <c r="H92" s="324"/>
      <c r="I92" s="245">
        <f t="shared" si="0"/>
        <v>1162529</v>
      </c>
      <c r="J92" s="245"/>
    </row>
    <row r="93" spans="2:11" s="10" customFormat="1" ht="12.75">
      <c r="C93" s="316" t="s">
        <v>252</v>
      </c>
      <c r="D93" s="316"/>
      <c r="E93" s="248">
        <v>36207011</v>
      </c>
      <c r="F93" s="248"/>
      <c r="G93" s="324">
        <v>32338377</v>
      </c>
      <c r="H93" s="324"/>
      <c r="I93" s="245">
        <f t="shared" si="0"/>
        <v>3868634</v>
      </c>
      <c r="J93" s="245"/>
    </row>
    <row r="94" spans="2:11" s="10" customFormat="1" ht="12.75">
      <c r="C94" s="316" t="s">
        <v>178</v>
      </c>
      <c r="D94" s="316"/>
      <c r="E94" s="324">
        <v>74952295</v>
      </c>
      <c r="F94" s="324"/>
      <c r="G94" s="324">
        <v>62662061</v>
      </c>
      <c r="H94" s="324"/>
      <c r="I94" s="245">
        <f>E94-G94</f>
        <v>12290234</v>
      </c>
      <c r="J94" s="245"/>
    </row>
    <row r="95" spans="2:11" s="10" customFormat="1" ht="12.75">
      <c r="C95" s="277" t="s">
        <v>413</v>
      </c>
      <c r="D95" s="277"/>
      <c r="E95" s="324">
        <v>7646400</v>
      </c>
      <c r="F95" s="324"/>
      <c r="G95" s="324">
        <v>7283520</v>
      </c>
      <c r="H95" s="324"/>
      <c r="I95" s="245">
        <f t="shared" si="0"/>
        <v>362880</v>
      </c>
      <c r="J95" s="245"/>
    </row>
    <row r="96" spans="2:11" s="10" customFormat="1" ht="12.75">
      <c r="C96" s="323" t="s">
        <v>158</v>
      </c>
      <c r="D96" s="323"/>
      <c r="E96" s="317">
        <f>SUM(E89:F95)</f>
        <v>1050546544</v>
      </c>
      <c r="F96" s="317"/>
      <c r="G96" s="317">
        <f>SUM(G89:H95)</f>
        <v>859008841</v>
      </c>
      <c r="H96" s="317"/>
      <c r="I96" s="245">
        <f>SUM(I89:J95)</f>
        <v>191537703</v>
      </c>
      <c r="J96" s="245"/>
    </row>
    <row r="97" spans="2:13" s="10" customFormat="1" ht="13.5" customHeight="1"/>
    <row r="98" spans="2:13" s="10" customFormat="1" ht="13.5" customHeight="1"/>
    <row r="99" spans="2:13" ht="17.25" customHeight="1">
      <c r="B99" s="92" t="s">
        <v>253</v>
      </c>
      <c r="D99" s="92"/>
      <c r="E99" s="92"/>
      <c r="F99" s="92"/>
      <c r="G99" s="92"/>
      <c r="H99" s="92"/>
      <c r="I99" s="92"/>
      <c r="J99" s="92"/>
      <c r="K99" s="92"/>
    </row>
    <row r="100" spans="2:13">
      <c r="C100" s="108" t="s">
        <v>248</v>
      </c>
    </row>
    <row r="101" spans="2:13" s="10" customFormat="1" ht="6.75" customHeight="1"/>
    <row r="102" spans="2:13" s="10" customFormat="1" ht="12.75">
      <c r="C102" s="10" t="s">
        <v>254</v>
      </c>
    </row>
    <row r="103" spans="2:13" s="10" customFormat="1" ht="12.75">
      <c r="K103" s="94" t="s">
        <v>170</v>
      </c>
    </row>
    <row r="104" spans="2:13" s="10" customFormat="1" ht="12.75">
      <c r="C104" s="326"/>
      <c r="D104" s="327"/>
      <c r="E104" s="326" t="s">
        <v>255</v>
      </c>
      <c r="F104" s="327"/>
      <c r="G104" s="326" t="s">
        <v>256</v>
      </c>
      <c r="H104" s="328"/>
      <c r="I104" s="327"/>
      <c r="J104" s="326" t="s">
        <v>257</v>
      </c>
      <c r="K104" s="327"/>
    </row>
    <row r="105" spans="2:13" s="10" customFormat="1" ht="12.75">
      <c r="C105" s="329"/>
      <c r="D105" s="330"/>
      <c r="E105" s="326"/>
      <c r="F105" s="327"/>
      <c r="G105" s="326"/>
      <c r="H105" s="328"/>
      <c r="I105" s="327"/>
      <c r="J105" s="326"/>
      <c r="K105" s="327"/>
      <c r="L105" s="331" t="s">
        <v>258</v>
      </c>
      <c r="M105" s="331"/>
    </row>
    <row r="106" spans="2:13" s="10" customFormat="1" ht="12.75">
      <c r="C106" s="329"/>
      <c r="D106" s="330"/>
      <c r="E106" s="326"/>
      <c r="F106" s="327"/>
      <c r="G106" s="326"/>
      <c r="H106" s="328"/>
      <c r="I106" s="327"/>
      <c r="J106" s="326"/>
      <c r="K106" s="327"/>
    </row>
    <row r="107" spans="2:13" s="10" customFormat="1" ht="12.75">
      <c r="C107" s="329"/>
      <c r="D107" s="330"/>
      <c r="E107" s="326"/>
      <c r="F107" s="327"/>
      <c r="G107" s="326"/>
      <c r="H107" s="328"/>
      <c r="I107" s="327"/>
      <c r="J107" s="326"/>
      <c r="K107" s="327"/>
    </row>
    <row r="108" spans="2:13" s="10" customFormat="1" ht="12.75">
      <c r="C108" s="326" t="s">
        <v>259</v>
      </c>
      <c r="D108" s="327"/>
      <c r="E108" s="326"/>
      <c r="F108" s="327"/>
      <c r="G108" s="326"/>
      <c r="H108" s="328"/>
      <c r="I108" s="327"/>
      <c r="J108" s="326"/>
      <c r="K108" s="327"/>
    </row>
    <row r="109" spans="2:13" s="10" customFormat="1" ht="12.75">
      <c r="C109" s="113"/>
      <c r="D109" s="113"/>
      <c r="E109" s="113"/>
      <c r="F109" s="113"/>
      <c r="G109" s="113"/>
      <c r="H109" s="113"/>
      <c r="I109" s="113"/>
      <c r="J109" s="113"/>
      <c r="K109" s="113"/>
    </row>
    <row r="110" spans="2:13" s="10" customFormat="1" ht="12.75">
      <c r="C110" s="113"/>
      <c r="D110" s="113"/>
      <c r="E110" s="113"/>
      <c r="F110" s="113"/>
      <c r="G110" s="113"/>
      <c r="H110" s="113"/>
      <c r="I110" s="113"/>
      <c r="J110" s="113"/>
      <c r="K110" s="113"/>
    </row>
    <row r="111" spans="2:13" ht="14.25">
      <c r="B111" s="92" t="s">
        <v>260</v>
      </c>
      <c r="D111" s="92"/>
      <c r="E111" s="92"/>
      <c r="F111" s="92"/>
      <c r="G111" s="92"/>
      <c r="H111" s="92"/>
      <c r="I111" s="92"/>
      <c r="J111" s="92"/>
      <c r="K111" s="92"/>
    </row>
    <row r="112" spans="2:13" s="10" customFormat="1" ht="7.5" customHeight="1"/>
    <row r="113" spans="2:13" s="10" customFormat="1" ht="12.75">
      <c r="C113" s="10" t="s">
        <v>261</v>
      </c>
    </row>
    <row r="114" spans="2:13" s="10" customFormat="1" ht="12.75">
      <c r="J114" s="94" t="s">
        <v>170</v>
      </c>
    </row>
    <row r="115" spans="2:13" s="10" customFormat="1" ht="12.75">
      <c r="C115" s="326" t="s">
        <v>262</v>
      </c>
      <c r="D115" s="327"/>
      <c r="E115" s="326" t="s">
        <v>263</v>
      </c>
      <c r="F115" s="327"/>
      <c r="G115" s="326" t="s">
        <v>264</v>
      </c>
      <c r="H115" s="327"/>
      <c r="I115" s="326" t="s">
        <v>265</v>
      </c>
      <c r="J115" s="327"/>
    </row>
    <row r="116" spans="2:13" s="10" customFormat="1" ht="12.75">
      <c r="C116" s="329"/>
      <c r="D116" s="330"/>
      <c r="E116" s="326"/>
      <c r="F116" s="327"/>
      <c r="G116" s="326"/>
      <c r="H116" s="327"/>
      <c r="I116" s="326"/>
      <c r="J116" s="327"/>
      <c r="L116" s="332" t="s">
        <v>3</v>
      </c>
      <c r="M116" s="332"/>
    </row>
    <row r="117" spans="2:13" s="10" customFormat="1" ht="12.75">
      <c r="C117" s="329"/>
      <c r="D117" s="330"/>
      <c r="E117" s="326"/>
      <c r="F117" s="327"/>
      <c r="G117" s="326"/>
      <c r="H117" s="327"/>
      <c r="I117" s="326"/>
      <c r="J117" s="327"/>
    </row>
    <row r="118" spans="2:13" s="10" customFormat="1" ht="12.75">
      <c r="C118" s="333"/>
      <c r="D118" s="334"/>
      <c r="E118" s="335"/>
      <c r="F118" s="336"/>
      <c r="G118" s="335"/>
      <c r="H118" s="336"/>
      <c r="I118" s="335"/>
      <c r="J118" s="336"/>
    </row>
    <row r="119" spans="2:13" s="10" customFormat="1" ht="13.5" customHeight="1">
      <c r="C119" s="326" t="s">
        <v>259</v>
      </c>
      <c r="D119" s="327"/>
      <c r="E119" s="326"/>
      <c r="F119" s="327"/>
      <c r="G119" s="326"/>
      <c r="H119" s="327"/>
      <c r="I119" s="326"/>
      <c r="J119" s="327"/>
    </row>
    <row r="120" spans="2:13" s="10" customFormat="1" ht="13.5" customHeight="1"/>
    <row r="121" spans="2:13" s="10" customFormat="1" ht="12.75"/>
    <row r="122" spans="2:13" ht="14.25">
      <c r="B122" s="92" t="s">
        <v>266</v>
      </c>
      <c r="C122" s="92"/>
      <c r="D122" s="92"/>
      <c r="E122" s="92"/>
      <c r="F122" s="92"/>
      <c r="G122" s="92"/>
      <c r="H122" s="92"/>
      <c r="I122" s="92"/>
      <c r="J122" s="92"/>
    </row>
    <row r="123" spans="2:13" s="10" customFormat="1" ht="7.5" customHeight="1"/>
    <row r="124" spans="2:13" s="10" customFormat="1" ht="12.75">
      <c r="C124" s="140" t="s">
        <v>267</v>
      </c>
    </row>
    <row r="125" spans="2:13" s="10" customFormat="1" ht="12.75"/>
    <row r="126" spans="2:13" s="10" customFormat="1" ht="12.75"/>
    <row r="127" spans="2:13" ht="14.25">
      <c r="B127" s="92" t="s">
        <v>268</v>
      </c>
      <c r="D127" s="92"/>
      <c r="E127" s="92"/>
      <c r="F127" s="92"/>
      <c r="G127" s="92"/>
      <c r="H127" s="92"/>
      <c r="I127" s="92"/>
      <c r="J127" s="92"/>
      <c r="K127" s="92"/>
    </row>
    <row r="128" spans="2:13" ht="14.25">
      <c r="B128" s="92" t="s">
        <v>196</v>
      </c>
      <c r="D128" s="92"/>
      <c r="E128" s="92"/>
      <c r="F128" s="92"/>
      <c r="G128" s="92"/>
      <c r="H128" s="92"/>
      <c r="I128" s="92"/>
      <c r="J128" s="92"/>
      <c r="K128" s="92"/>
    </row>
    <row r="129" spans="3:8" s="10" customFormat="1" ht="12.75" customHeight="1">
      <c r="C129" s="10" t="s">
        <v>414</v>
      </c>
    </row>
    <row r="130" spans="3:8" s="10" customFormat="1" ht="12.75" customHeight="1"/>
    <row r="131" spans="3:8" s="10" customFormat="1" ht="12.75" customHeight="1">
      <c r="C131" s="202" t="s">
        <v>415</v>
      </c>
      <c r="D131" s="202"/>
    </row>
    <row r="132" spans="3:8" s="10" customFormat="1" ht="12.75" customHeight="1"/>
    <row r="133" spans="3:8" s="10" customFormat="1" ht="12.75">
      <c r="C133" s="10" t="s">
        <v>414</v>
      </c>
    </row>
    <row r="134" spans="3:8" s="10" customFormat="1" ht="12.75">
      <c r="C134" s="10" t="s">
        <v>416</v>
      </c>
    </row>
    <row r="135" spans="3:8" s="10" customFormat="1" ht="12.75">
      <c r="C135" s="10" t="s">
        <v>417</v>
      </c>
      <c r="F135" s="12"/>
      <c r="G135" s="12"/>
      <c r="H135" s="12"/>
    </row>
    <row r="136" spans="3:8" s="10" customFormat="1" ht="12.75">
      <c r="C136" s="202"/>
      <c r="D136" s="202"/>
    </row>
    <row r="137" spans="3:8" s="10" customFormat="1" ht="12.75"/>
    <row r="138" spans="3:8" s="10" customFormat="1" ht="12.75"/>
    <row r="139" spans="3:8" s="10" customFormat="1" ht="12.75"/>
  </sheetData>
  <mergeCells count="122">
    <mergeCell ref="C119:D119"/>
    <mergeCell ref="E119:F119"/>
    <mergeCell ref="G119:H119"/>
    <mergeCell ref="I119:J119"/>
    <mergeCell ref="L116:M116"/>
    <mergeCell ref="C117:D117"/>
    <mergeCell ref="E117:F117"/>
    <mergeCell ref="G117:H117"/>
    <mergeCell ref="I117:J117"/>
    <mergeCell ref="C118:D118"/>
    <mergeCell ref="E118:F118"/>
    <mergeCell ref="G118:H118"/>
    <mergeCell ref="I118:J118"/>
    <mergeCell ref="C115:D115"/>
    <mergeCell ref="E115:F115"/>
    <mergeCell ref="G115:H115"/>
    <mergeCell ref="I115:J115"/>
    <mergeCell ref="C116:D116"/>
    <mergeCell ref="E116:F116"/>
    <mergeCell ref="G116:H116"/>
    <mergeCell ref="I116:J116"/>
    <mergeCell ref="C107:D107"/>
    <mergeCell ref="E107:F107"/>
    <mergeCell ref="G107:I107"/>
    <mergeCell ref="J107:K107"/>
    <mergeCell ref="C108:D108"/>
    <mergeCell ref="E108:F108"/>
    <mergeCell ref="G108:I108"/>
    <mergeCell ref="J108:K108"/>
    <mergeCell ref="C105:D105"/>
    <mergeCell ref="E105:F105"/>
    <mergeCell ref="G105:I105"/>
    <mergeCell ref="J105:K105"/>
    <mergeCell ref="L105:M105"/>
    <mergeCell ref="C106:D106"/>
    <mergeCell ref="E106:F106"/>
    <mergeCell ref="G106:I106"/>
    <mergeCell ref="J106:K106"/>
    <mergeCell ref="C96:D96"/>
    <mergeCell ref="E96:F96"/>
    <mergeCell ref="G96:H96"/>
    <mergeCell ref="I96:J96"/>
    <mergeCell ref="C104:D104"/>
    <mergeCell ref="E104:F104"/>
    <mergeCell ref="G104:I104"/>
    <mergeCell ref="J104:K104"/>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9:J79"/>
    <mergeCell ref="C88:D88"/>
    <mergeCell ref="E88:F88"/>
    <mergeCell ref="G88:H88"/>
    <mergeCell ref="I88:J88"/>
    <mergeCell ref="C89:D89"/>
    <mergeCell ref="E89:F89"/>
    <mergeCell ref="G89:H89"/>
    <mergeCell ref="I89:J89"/>
    <mergeCell ref="I77:J77"/>
    <mergeCell ref="D78:H78"/>
    <mergeCell ref="I78:J78"/>
    <mergeCell ref="C57:D57"/>
    <mergeCell ref="E57:F57"/>
    <mergeCell ref="G57:H57"/>
    <mergeCell ref="I57:J57"/>
    <mergeCell ref="K57:L57"/>
    <mergeCell ref="C58:D58"/>
    <mergeCell ref="E58:F58"/>
    <mergeCell ref="G58:H58"/>
    <mergeCell ref="I58:J58"/>
    <mergeCell ref="K58:L58"/>
    <mergeCell ref="C56:D56"/>
    <mergeCell ref="E56:F56"/>
    <mergeCell ref="G56:H56"/>
    <mergeCell ref="I56:J56"/>
    <mergeCell ref="K56:L56"/>
    <mergeCell ref="G71:H71"/>
    <mergeCell ref="G72:H72"/>
    <mergeCell ref="G73:H73"/>
    <mergeCell ref="L76:M76"/>
    <mergeCell ref="C54:D54"/>
    <mergeCell ref="E54:F54"/>
    <mergeCell ref="G54:H54"/>
    <mergeCell ref="I54:J54"/>
    <mergeCell ref="K54:L54"/>
    <mergeCell ref="C55:D55"/>
    <mergeCell ref="E55:F55"/>
    <mergeCell ref="G55:H55"/>
    <mergeCell ref="I55:J55"/>
    <mergeCell ref="K55:L55"/>
    <mergeCell ref="C3:L3"/>
    <mergeCell ref="C7:K7"/>
    <mergeCell ref="C31:K31"/>
    <mergeCell ref="C35:K35"/>
    <mergeCell ref="C39:K39"/>
    <mergeCell ref="C47:K47"/>
    <mergeCell ref="C53:D53"/>
    <mergeCell ref="E53:F53"/>
    <mergeCell ref="G53:H53"/>
    <mergeCell ref="I53:J53"/>
    <mergeCell ref="K53:L53"/>
  </mergeCells>
  <phoneticPr fontId="4"/>
  <printOptions horizontalCentered="1"/>
  <pageMargins left="0" right="0" top="0" bottom="0" header="0" footer="0"/>
  <pageSetup paperSize="9" scale="99" firstPageNumber="31" orientation="portrait" useFirstPageNumber="1" r:id="rId1"/>
  <rowBreaks count="1" manualBreakCount="1">
    <brk id="65"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99848-50BD-45B5-B22E-9B6515FC7A1B}">
  <dimension ref="B1:M139"/>
  <sheetViews>
    <sheetView view="pageBreakPreview" topLeftCell="A37" zoomScaleNormal="100" zoomScaleSheetLayoutView="100" workbookViewId="0">
      <selection activeCell="G55" sqref="G55:H55"/>
    </sheetView>
  </sheetViews>
  <sheetFormatPr defaultRowHeight="13.5"/>
  <cols>
    <col min="1" max="1" width="3.5" customWidth="1"/>
    <col min="2" max="2" width="5" customWidth="1"/>
    <col min="3" max="3" width="6.875" customWidth="1"/>
    <col min="4" max="4" width="9.25" customWidth="1"/>
    <col min="5" max="12" width="8.5" customWidth="1"/>
    <col min="13" max="13" width="7.125" customWidth="1"/>
    <col min="257" max="257" width="3.5" customWidth="1"/>
    <col min="258" max="258" width="5" customWidth="1"/>
    <col min="259" max="259" width="6.875" customWidth="1"/>
    <col min="260" max="260" width="9.25" customWidth="1"/>
    <col min="261" max="268" width="8.5" customWidth="1"/>
    <col min="269" max="269" width="7.125" customWidth="1"/>
    <col min="513" max="513" width="3.5" customWidth="1"/>
    <col min="514" max="514" width="5" customWidth="1"/>
    <col min="515" max="515" width="6.875" customWidth="1"/>
    <col min="516" max="516" width="9.25" customWidth="1"/>
    <col min="517" max="524" width="8.5" customWidth="1"/>
    <col min="525" max="525" width="7.125" customWidth="1"/>
    <col min="769" max="769" width="3.5" customWidth="1"/>
    <col min="770" max="770" width="5" customWidth="1"/>
    <col min="771" max="771" width="6.875" customWidth="1"/>
    <col min="772" max="772" width="9.25" customWidth="1"/>
    <col min="773" max="780" width="8.5" customWidth="1"/>
    <col min="781" max="781" width="7.125" customWidth="1"/>
    <col min="1025" max="1025" width="3.5" customWidth="1"/>
    <col min="1026" max="1026" width="5" customWidth="1"/>
    <col min="1027" max="1027" width="6.875" customWidth="1"/>
    <col min="1028" max="1028" width="9.25" customWidth="1"/>
    <col min="1029" max="1036" width="8.5" customWidth="1"/>
    <col min="1037" max="1037" width="7.125" customWidth="1"/>
    <col min="1281" max="1281" width="3.5" customWidth="1"/>
    <col min="1282" max="1282" width="5" customWidth="1"/>
    <col min="1283" max="1283" width="6.875" customWidth="1"/>
    <col min="1284" max="1284" width="9.25" customWidth="1"/>
    <col min="1285" max="1292" width="8.5" customWidth="1"/>
    <col min="1293" max="1293" width="7.125" customWidth="1"/>
    <col min="1537" max="1537" width="3.5" customWidth="1"/>
    <col min="1538" max="1538" width="5" customWidth="1"/>
    <col min="1539" max="1539" width="6.875" customWidth="1"/>
    <col min="1540" max="1540" width="9.25" customWidth="1"/>
    <col min="1541" max="1548" width="8.5" customWidth="1"/>
    <col min="1549" max="1549" width="7.125" customWidth="1"/>
    <col min="1793" max="1793" width="3.5" customWidth="1"/>
    <col min="1794" max="1794" width="5" customWidth="1"/>
    <col min="1795" max="1795" width="6.875" customWidth="1"/>
    <col min="1796" max="1796" width="9.25" customWidth="1"/>
    <col min="1797" max="1804" width="8.5" customWidth="1"/>
    <col min="1805" max="1805" width="7.125" customWidth="1"/>
    <col min="2049" max="2049" width="3.5" customWidth="1"/>
    <col min="2050" max="2050" width="5" customWidth="1"/>
    <col min="2051" max="2051" width="6.875" customWidth="1"/>
    <col min="2052" max="2052" width="9.25" customWidth="1"/>
    <col min="2053" max="2060" width="8.5" customWidth="1"/>
    <col min="2061" max="2061" width="7.125" customWidth="1"/>
    <col min="2305" max="2305" width="3.5" customWidth="1"/>
    <col min="2306" max="2306" width="5" customWidth="1"/>
    <col min="2307" max="2307" width="6.875" customWidth="1"/>
    <col min="2308" max="2308" width="9.25" customWidth="1"/>
    <col min="2309" max="2316" width="8.5" customWidth="1"/>
    <col min="2317" max="2317" width="7.125" customWidth="1"/>
    <col min="2561" max="2561" width="3.5" customWidth="1"/>
    <col min="2562" max="2562" width="5" customWidth="1"/>
    <col min="2563" max="2563" width="6.875" customWidth="1"/>
    <col min="2564" max="2564" width="9.25" customWidth="1"/>
    <col min="2565" max="2572" width="8.5" customWidth="1"/>
    <col min="2573" max="2573" width="7.125" customWidth="1"/>
    <col min="2817" max="2817" width="3.5" customWidth="1"/>
    <col min="2818" max="2818" width="5" customWidth="1"/>
    <col min="2819" max="2819" width="6.875" customWidth="1"/>
    <col min="2820" max="2820" width="9.25" customWidth="1"/>
    <col min="2821" max="2828" width="8.5" customWidth="1"/>
    <col min="2829" max="2829" width="7.125" customWidth="1"/>
    <col min="3073" max="3073" width="3.5" customWidth="1"/>
    <col min="3074" max="3074" width="5" customWidth="1"/>
    <col min="3075" max="3075" width="6.875" customWidth="1"/>
    <col min="3076" max="3076" width="9.25" customWidth="1"/>
    <col min="3077" max="3084" width="8.5" customWidth="1"/>
    <col min="3085" max="3085" width="7.125" customWidth="1"/>
    <col min="3329" max="3329" width="3.5" customWidth="1"/>
    <col min="3330" max="3330" width="5" customWidth="1"/>
    <col min="3331" max="3331" width="6.875" customWidth="1"/>
    <col min="3332" max="3332" width="9.25" customWidth="1"/>
    <col min="3333" max="3340" width="8.5" customWidth="1"/>
    <col min="3341" max="3341" width="7.125" customWidth="1"/>
    <col min="3585" max="3585" width="3.5" customWidth="1"/>
    <col min="3586" max="3586" width="5" customWidth="1"/>
    <col min="3587" max="3587" width="6.875" customWidth="1"/>
    <col min="3588" max="3588" width="9.25" customWidth="1"/>
    <col min="3589" max="3596" width="8.5" customWidth="1"/>
    <col min="3597" max="3597" width="7.125" customWidth="1"/>
    <col min="3841" max="3841" width="3.5" customWidth="1"/>
    <col min="3842" max="3842" width="5" customWidth="1"/>
    <col min="3843" max="3843" width="6.875" customWidth="1"/>
    <col min="3844" max="3844" width="9.25" customWidth="1"/>
    <col min="3845" max="3852" width="8.5" customWidth="1"/>
    <col min="3853" max="3853" width="7.125" customWidth="1"/>
    <col min="4097" max="4097" width="3.5" customWidth="1"/>
    <col min="4098" max="4098" width="5" customWidth="1"/>
    <col min="4099" max="4099" width="6.875" customWidth="1"/>
    <col min="4100" max="4100" width="9.25" customWidth="1"/>
    <col min="4101" max="4108" width="8.5" customWidth="1"/>
    <col min="4109" max="4109" width="7.125" customWidth="1"/>
    <col min="4353" max="4353" width="3.5" customWidth="1"/>
    <col min="4354" max="4354" width="5" customWidth="1"/>
    <col min="4355" max="4355" width="6.875" customWidth="1"/>
    <col min="4356" max="4356" width="9.25" customWidth="1"/>
    <col min="4357" max="4364" width="8.5" customWidth="1"/>
    <col min="4365" max="4365" width="7.125" customWidth="1"/>
    <col min="4609" max="4609" width="3.5" customWidth="1"/>
    <col min="4610" max="4610" width="5" customWidth="1"/>
    <col min="4611" max="4611" width="6.875" customWidth="1"/>
    <col min="4612" max="4612" width="9.25" customWidth="1"/>
    <col min="4613" max="4620" width="8.5" customWidth="1"/>
    <col min="4621" max="4621" width="7.125" customWidth="1"/>
    <col min="4865" max="4865" width="3.5" customWidth="1"/>
    <col min="4866" max="4866" width="5" customWidth="1"/>
    <col min="4867" max="4867" width="6.875" customWidth="1"/>
    <col min="4868" max="4868" width="9.25" customWidth="1"/>
    <col min="4869" max="4876" width="8.5" customWidth="1"/>
    <col min="4877" max="4877" width="7.125" customWidth="1"/>
    <col min="5121" max="5121" width="3.5" customWidth="1"/>
    <col min="5122" max="5122" width="5" customWidth="1"/>
    <col min="5123" max="5123" width="6.875" customWidth="1"/>
    <col min="5124" max="5124" width="9.25" customWidth="1"/>
    <col min="5125" max="5132" width="8.5" customWidth="1"/>
    <col min="5133" max="5133" width="7.125" customWidth="1"/>
    <col min="5377" max="5377" width="3.5" customWidth="1"/>
    <col min="5378" max="5378" width="5" customWidth="1"/>
    <col min="5379" max="5379" width="6.875" customWidth="1"/>
    <col min="5380" max="5380" width="9.25" customWidth="1"/>
    <col min="5381" max="5388" width="8.5" customWidth="1"/>
    <col min="5389" max="5389" width="7.125" customWidth="1"/>
    <col min="5633" max="5633" width="3.5" customWidth="1"/>
    <col min="5634" max="5634" width="5" customWidth="1"/>
    <col min="5635" max="5635" width="6.875" customWidth="1"/>
    <col min="5636" max="5636" width="9.25" customWidth="1"/>
    <col min="5637" max="5644" width="8.5" customWidth="1"/>
    <col min="5645" max="5645" width="7.125" customWidth="1"/>
    <col min="5889" max="5889" width="3.5" customWidth="1"/>
    <col min="5890" max="5890" width="5" customWidth="1"/>
    <col min="5891" max="5891" width="6.875" customWidth="1"/>
    <col min="5892" max="5892" width="9.25" customWidth="1"/>
    <col min="5893" max="5900" width="8.5" customWidth="1"/>
    <col min="5901" max="5901" width="7.125" customWidth="1"/>
    <col min="6145" max="6145" width="3.5" customWidth="1"/>
    <col min="6146" max="6146" width="5" customWidth="1"/>
    <col min="6147" max="6147" width="6.875" customWidth="1"/>
    <col min="6148" max="6148" width="9.25" customWidth="1"/>
    <col min="6149" max="6156" width="8.5" customWidth="1"/>
    <col min="6157" max="6157" width="7.125" customWidth="1"/>
    <col min="6401" max="6401" width="3.5" customWidth="1"/>
    <col min="6402" max="6402" width="5" customWidth="1"/>
    <col min="6403" max="6403" width="6.875" customWidth="1"/>
    <col min="6404" max="6404" width="9.25" customWidth="1"/>
    <col min="6405" max="6412" width="8.5" customWidth="1"/>
    <col min="6413" max="6413" width="7.125" customWidth="1"/>
    <col min="6657" max="6657" width="3.5" customWidth="1"/>
    <col min="6658" max="6658" width="5" customWidth="1"/>
    <col min="6659" max="6659" width="6.875" customWidth="1"/>
    <col min="6660" max="6660" width="9.25" customWidth="1"/>
    <col min="6661" max="6668" width="8.5" customWidth="1"/>
    <col min="6669" max="6669" width="7.125" customWidth="1"/>
    <col min="6913" max="6913" width="3.5" customWidth="1"/>
    <col min="6914" max="6914" width="5" customWidth="1"/>
    <col min="6915" max="6915" width="6.875" customWidth="1"/>
    <col min="6916" max="6916" width="9.25" customWidth="1"/>
    <col min="6917" max="6924" width="8.5" customWidth="1"/>
    <col min="6925" max="6925" width="7.125" customWidth="1"/>
    <col min="7169" max="7169" width="3.5" customWidth="1"/>
    <col min="7170" max="7170" width="5" customWidth="1"/>
    <col min="7171" max="7171" width="6.875" customWidth="1"/>
    <col min="7172" max="7172" width="9.25" customWidth="1"/>
    <col min="7173" max="7180" width="8.5" customWidth="1"/>
    <col min="7181" max="7181" width="7.125" customWidth="1"/>
    <col min="7425" max="7425" width="3.5" customWidth="1"/>
    <col min="7426" max="7426" width="5" customWidth="1"/>
    <col min="7427" max="7427" width="6.875" customWidth="1"/>
    <col min="7428" max="7428" width="9.25" customWidth="1"/>
    <col min="7429" max="7436" width="8.5" customWidth="1"/>
    <col min="7437" max="7437" width="7.125" customWidth="1"/>
    <col min="7681" max="7681" width="3.5" customWidth="1"/>
    <col min="7682" max="7682" width="5" customWidth="1"/>
    <col min="7683" max="7683" width="6.875" customWidth="1"/>
    <col min="7684" max="7684" width="9.25" customWidth="1"/>
    <col min="7685" max="7692" width="8.5" customWidth="1"/>
    <col min="7693" max="7693" width="7.125" customWidth="1"/>
    <col min="7937" max="7937" width="3.5" customWidth="1"/>
    <col min="7938" max="7938" width="5" customWidth="1"/>
    <col min="7939" max="7939" width="6.875" customWidth="1"/>
    <col min="7940" max="7940" width="9.25" customWidth="1"/>
    <col min="7941" max="7948" width="8.5" customWidth="1"/>
    <col min="7949" max="7949" width="7.125" customWidth="1"/>
    <col min="8193" max="8193" width="3.5" customWidth="1"/>
    <col min="8194" max="8194" width="5" customWidth="1"/>
    <col min="8195" max="8195" width="6.875" customWidth="1"/>
    <col min="8196" max="8196" width="9.25" customWidth="1"/>
    <col min="8197" max="8204" width="8.5" customWidth="1"/>
    <col min="8205" max="8205" width="7.125" customWidth="1"/>
    <col min="8449" max="8449" width="3.5" customWidth="1"/>
    <col min="8450" max="8450" width="5" customWidth="1"/>
    <col min="8451" max="8451" width="6.875" customWidth="1"/>
    <col min="8452" max="8452" width="9.25" customWidth="1"/>
    <col min="8453" max="8460" width="8.5" customWidth="1"/>
    <col min="8461" max="8461" width="7.125" customWidth="1"/>
    <col min="8705" max="8705" width="3.5" customWidth="1"/>
    <col min="8706" max="8706" width="5" customWidth="1"/>
    <col min="8707" max="8707" width="6.875" customWidth="1"/>
    <col min="8708" max="8708" width="9.25" customWidth="1"/>
    <col min="8709" max="8716" width="8.5" customWidth="1"/>
    <col min="8717" max="8717" width="7.125" customWidth="1"/>
    <col min="8961" max="8961" width="3.5" customWidth="1"/>
    <col min="8962" max="8962" width="5" customWidth="1"/>
    <col min="8963" max="8963" width="6.875" customWidth="1"/>
    <col min="8964" max="8964" width="9.25" customWidth="1"/>
    <col min="8965" max="8972" width="8.5" customWidth="1"/>
    <col min="8973" max="8973" width="7.125" customWidth="1"/>
    <col min="9217" max="9217" width="3.5" customWidth="1"/>
    <col min="9218" max="9218" width="5" customWidth="1"/>
    <col min="9219" max="9219" width="6.875" customWidth="1"/>
    <col min="9220" max="9220" width="9.25" customWidth="1"/>
    <col min="9221" max="9228" width="8.5" customWidth="1"/>
    <col min="9229" max="9229" width="7.125" customWidth="1"/>
    <col min="9473" max="9473" width="3.5" customWidth="1"/>
    <col min="9474" max="9474" width="5" customWidth="1"/>
    <col min="9475" max="9475" width="6.875" customWidth="1"/>
    <col min="9476" max="9476" width="9.25" customWidth="1"/>
    <col min="9477" max="9484" width="8.5" customWidth="1"/>
    <col min="9485" max="9485" width="7.125" customWidth="1"/>
    <col min="9729" max="9729" width="3.5" customWidth="1"/>
    <col min="9730" max="9730" width="5" customWidth="1"/>
    <col min="9731" max="9731" width="6.875" customWidth="1"/>
    <col min="9732" max="9732" width="9.25" customWidth="1"/>
    <col min="9733" max="9740" width="8.5" customWidth="1"/>
    <col min="9741" max="9741" width="7.125" customWidth="1"/>
    <col min="9985" max="9985" width="3.5" customWidth="1"/>
    <col min="9986" max="9986" width="5" customWidth="1"/>
    <col min="9987" max="9987" width="6.875" customWidth="1"/>
    <col min="9988" max="9988" width="9.25" customWidth="1"/>
    <col min="9989" max="9996" width="8.5" customWidth="1"/>
    <col min="9997" max="9997" width="7.125" customWidth="1"/>
    <col min="10241" max="10241" width="3.5" customWidth="1"/>
    <col min="10242" max="10242" width="5" customWidth="1"/>
    <col min="10243" max="10243" width="6.875" customWidth="1"/>
    <col min="10244" max="10244" width="9.25" customWidth="1"/>
    <col min="10245" max="10252" width="8.5" customWidth="1"/>
    <col min="10253" max="10253" width="7.125" customWidth="1"/>
    <col min="10497" max="10497" width="3.5" customWidth="1"/>
    <col min="10498" max="10498" width="5" customWidth="1"/>
    <col min="10499" max="10499" width="6.875" customWidth="1"/>
    <col min="10500" max="10500" width="9.25" customWidth="1"/>
    <col min="10501" max="10508" width="8.5" customWidth="1"/>
    <col min="10509" max="10509" width="7.125" customWidth="1"/>
    <col min="10753" max="10753" width="3.5" customWidth="1"/>
    <col min="10754" max="10754" width="5" customWidth="1"/>
    <col min="10755" max="10755" width="6.875" customWidth="1"/>
    <col min="10756" max="10756" width="9.25" customWidth="1"/>
    <col min="10757" max="10764" width="8.5" customWidth="1"/>
    <col min="10765" max="10765" width="7.125" customWidth="1"/>
    <col min="11009" max="11009" width="3.5" customWidth="1"/>
    <col min="11010" max="11010" width="5" customWidth="1"/>
    <col min="11011" max="11011" width="6.875" customWidth="1"/>
    <col min="11012" max="11012" width="9.25" customWidth="1"/>
    <col min="11013" max="11020" width="8.5" customWidth="1"/>
    <col min="11021" max="11021" width="7.125" customWidth="1"/>
    <col min="11265" max="11265" width="3.5" customWidth="1"/>
    <col min="11266" max="11266" width="5" customWidth="1"/>
    <col min="11267" max="11267" width="6.875" customWidth="1"/>
    <col min="11268" max="11268" width="9.25" customWidth="1"/>
    <col min="11269" max="11276" width="8.5" customWidth="1"/>
    <col min="11277" max="11277" width="7.125" customWidth="1"/>
    <col min="11521" max="11521" width="3.5" customWidth="1"/>
    <col min="11522" max="11522" width="5" customWidth="1"/>
    <col min="11523" max="11523" width="6.875" customWidth="1"/>
    <col min="11524" max="11524" width="9.25" customWidth="1"/>
    <col min="11525" max="11532" width="8.5" customWidth="1"/>
    <col min="11533" max="11533" width="7.125" customWidth="1"/>
    <col min="11777" max="11777" width="3.5" customWidth="1"/>
    <col min="11778" max="11778" width="5" customWidth="1"/>
    <col min="11779" max="11779" width="6.875" customWidth="1"/>
    <col min="11780" max="11780" width="9.25" customWidth="1"/>
    <col min="11781" max="11788" width="8.5" customWidth="1"/>
    <col min="11789" max="11789" width="7.125" customWidth="1"/>
    <col min="12033" max="12033" width="3.5" customWidth="1"/>
    <col min="12034" max="12034" width="5" customWidth="1"/>
    <col min="12035" max="12035" width="6.875" customWidth="1"/>
    <col min="12036" max="12036" width="9.25" customWidth="1"/>
    <col min="12037" max="12044" width="8.5" customWidth="1"/>
    <col min="12045" max="12045" width="7.125" customWidth="1"/>
    <col min="12289" max="12289" width="3.5" customWidth="1"/>
    <col min="12290" max="12290" width="5" customWidth="1"/>
    <col min="12291" max="12291" width="6.875" customWidth="1"/>
    <col min="12292" max="12292" width="9.25" customWidth="1"/>
    <col min="12293" max="12300" width="8.5" customWidth="1"/>
    <col min="12301" max="12301" width="7.125" customWidth="1"/>
    <col min="12545" max="12545" width="3.5" customWidth="1"/>
    <col min="12546" max="12546" width="5" customWidth="1"/>
    <col min="12547" max="12547" width="6.875" customWidth="1"/>
    <col min="12548" max="12548" width="9.25" customWidth="1"/>
    <col min="12549" max="12556" width="8.5" customWidth="1"/>
    <col min="12557" max="12557" width="7.125" customWidth="1"/>
    <col min="12801" max="12801" width="3.5" customWidth="1"/>
    <col min="12802" max="12802" width="5" customWidth="1"/>
    <col min="12803" max="12803" width="6.875" customWidth="1"/>
    <col min="12804" max="12804" width="9.25" customWidth="1"/>
    <col min="12805" max="12812" width="8.5" customWidth="1"/>
    <col min="12813" max="12813" width="7.125" customWidth="1"/>
    <col min="13057" max="13057" width="3.5" customWidth="1"/>
    <col min="13058" max="13058" width="5" customWidth="1"/>
    <col min="13059" max="13059" width="6.875" customWidth="1"/>
    <col min="13060" max="13060" width="9.25" customWidth="1"/>
    <col min="13061" max="13068" width="8.5" customWidth="1"/>
    <col min="13069" max="13069" width="7.125" customWidth="1"/>
    <col min="13313" max="13313" width="3.5" customWidth="1"/>
    <col min="13314" max="13314" width="5" customWidth="1"/>
    <col min="13315" max="13315" width="6.875" customWidth="1"/>
    <col min="13316" max="13316" width="9.25" customWidth="1"/>
    <col min="13317" max="13324" width="8.5" customWidth="1"/>
    <col min="13325" max="13325" width="7.125" customWidth="1"/>
    <col min="13569" max="13569" width="3.5" customWidth="1"/>
    <col min="13570" max="13570" width="5" customWidth="1"/>
    <col min="13571" max="13571" width="6.875" customWidth="1"/>
    <col min="13572" max="13572" width="9.25" customWidth="1"/>
    <col min="13573" max="13580" width="8.5" customWidth="1"/>
    <col min="13581" max="13581" width="7.125" customWidth="1"/>
    <col min="13825" max="13825" width="3.5" customWidth="1"/>
    <col min="13826" max="13826" width="5" customWidth="1"/>
    <col min="13827" max="13827" width="6.875" customWidth="1"/>
    <col min="13828" max="13828" width="9.25" customWidth="1"/>
    <col min="13829" max="13836" width="8.5" customWidth="1"/>
    <col min="13837" max="13837" width="7.125" customWidth="1"/>
    <col min="14081" max="14081" width="3.5" customWidth="1"/>
    <col min="14082" max="14082" width="5" customWidth="1"/>
    <col min="14083" max="14083" width="6.875" customWidth="1"/>
    <col min="14084" max="14084" width="9.25" customWidth="1"/>
    <col min="14085" max="14092" width="8.5" customWidth="1"/>
    <col min="14093" max="14093" width="7.125" customWidth="1"/>
    <col min="14337" max="14337" width="3.5" customWidth="1"/>
    <col min="14338" max="14338" width="5" customWidth="1"/>
    <col min="14339" max="14339" width="6.875" customWidth="1"/>
    <col min="14340" max="14340" width="9.25" customWidth="1"/>
    <col min="14341" max="14348" width="8.5" customWidth="1"/>
    <col min="14349" max="14349" width="7.125" customWidth="1"/>
    <col min="14593" max="14593" width="3.5" customWidth="1"/>
    <col min="14594" max="14594" width="5" customWidth="1"/>
    <col min="14595" max="14595" width="6.875" customWidth="1"/>
    <col min="14596" max="14596" width="9.25" customWidth="1"/>
    <col min="14597" max="14604" width="8.5" customWidth="1"/>
    <col min="14605" max="14605" width="7.125" customWidth="1"/>
    <col min="14849" max="14849" width="3.5" customWidth="1"/>
    <col min="14850" max="14850" width="5" customWidth="1"/>
    <col min="14851" max="14851" width="6.875" customWidth="1"/>
    <col min="14852" max="14852" width="9.25" customWidth="1"/>
    <col min="14853" max="14860" width="8.5" customWidth="1"/>
    <col min="14861" max="14861" width="7.125" customWidth="1"/>
    <col min="15105" max="15105" width="3.5" customWidth="1"/>
    <col min="15106" max="15106" width="5" customWidth="1"/>
    <col min="15107" max="15107" width="6.875" customWidth="1"/>
    <col min="15108" max="15108" width="9.25" customWidth="1"/>
    <col min="15109" max="15116" width="8.5" customWidth="1"/>
    <col min="15117" max="15117" width="7.125" customWidth="1"/>
    <col min="15361" max="15361" width="3.5" customWidth="1"/>
    <col min="15362" max="15362" width="5" customWidth="1"/>
    <col min="15363" max="15363" width="6.875" customWidth="1"/>
    <col min="15364" max="15364" width="9.25" customWidth="1"/>
    <col min="15365" max="15372" width="8.5" customWidth="1"/>
    <col min="15373" max="15373" width="7.125" customWidth="1"/>
    <col min="15617" max="15617" width="3.5" customWidth="1"/>
    <col min="15618" max="15618" width="5" customWidth="1"/>
    <col min="15619" max="15619" width="6.875" customWidth="1"/>
    <col min="15620" max="15620" width="9.25" customWidth="1"/>
    <col min="15621" max="15628" width="8.5" customWidth="1"/>
    <col min="15629" max="15629" width="7.125" customWidth="1"/>
    <col min="15873" max="15873" width="3.5" customWidth="1"/>
    <col min="15874" max="15874" width="5" customWidth="1"/>
    <col min="15875" max="15875" width="6.875" customWidth="1"/>
    <col min="15876" max="15876" width="9.25" customWidth="1"/>
    <col min="15877" max="15884" width="8.5" customWidth="1"/>
    <col min="15885" max="15885" width="7.125" customWidth="1"/>
    <col min="16129" max="16129" width="3.5" customWidth="1"/>
    <col min="16130" max="16130" width="5" customWidth="1"/>
    <col min="16131" max="16131" width="6.875" customWidth="1"/>
    <col min="16132" max="16132" width="9.25" customWidth="1"/>
    <col min="16133" max="16140" width="8.5" customWidth="1"/>
    <col min="16141" max="16141" width="7.125" customWidth="1"/>
  </cols>
  <sheetData>
    <row r="1" spans="2:13" ht="29.25" customHeight="1">
      <c r="L1" s="126" t="s">
        <v>210</v>
      </c>
    </row>
    <row r="2" spans="2:13" ht="16.5" customHeight="1">
      <c r="M2" s="131"/>
    </row>
    <row r="3" spans="2:13" ht="17.25">
      <c r="C3" s="265" t="s">
        <v>313</v>
      </c>
      <c r="D3" s="265"/>
      <c r="E3" s="265"/>
      <c r="F3" s="265"/>
      <c r="G3" s="265"/>
      <c r="H3" s="265"/>
      <c r="I3" s="265"/>
      <c r="J3" s="265"/>
      <c r="K3" s="265"/>
      <c r="L3" s="265"/>
    </row>
    <row r="4" spans="2:13" ht="17.25">
      <c r="C4" s="88"/>
      <c r="D4" s="88"/>
      <c r="E4" s="88"/>
      <c r="F4" s="88"/>
      <c r="G4" s="88"/>
      <c r="H4" s="88"/>
      <c r="I4" s="88"/>
      <c r="J4" s="88"/>
      <c r="K4" s="88"/>
    </row>
    <row r="6" spans="2:13" ht="14.25">
      <c r="B6" s="119" t="s">
        <v>212</v>
      </c>
      <c r="D6" s="119"/>
      <c r="E6" s="119"/>
      <c r="F6" s="119"/>
      <c r="G6" s="119"/>
      <c r="H6" s="119"/>
      <c r="I6" s="119"/>
      <c r="J6" s="119"/>
      <c r="K6" s="119"/>
    </row>
    <row r="7" spans="2:13" s="2" customFormat="1" ht="12.75">
      <c r="C7" s="278"/>
      <c r="D7" s="278"/>
      <c r="E7" s="278"/>
      <c r="F7" s="278"/>
      <c r="G7" s="278"/>
      <c r="H7" s="278"/>
      <c r="I7" s="278"/>
      <c r="J7" s="278"/>
      <c r="K7" s="278"/>
    </row>
    <row r="8" spans="2:13" s="2" customFormat="1" ht="12.75">
      <c r="C8" s="2" t="s">
        <v>213</v>
      </c>
    </row>
    <row r="9" spans="2:13" s="2" customFormat="1" ht="12.75">
      <c r="C9" s="5" t="s">
        <v>6</v>
      </c>
      <c r="D9" s="2" t="s">
        <v>3</v>
      </c>
    </row>
    <row r="10" spans="2:13" s="2" customFormat="1" ht="12.75">
      <c r="C10" s="5"/>
    </row>
    <row r="11" spans="2:13" s="2" customFormat="1" ht="12.75">
      <c r="C11" s="2" t="s">
        <v>214</v>
      </c>
    </row>
    <row r="12" spans="2:13" s="2" customFormat="1" ht="12.75">
      <c r="C12" s="5" t="s">
        <v>6</v>
      </c>
      <c r="D12" s="2" t="s">
        <v>3</v>
      </c>
    </row>
    <row r="13" spans="2:13" s="2" customFormat="1" ht="12.75"/>
    <row r="14" spans="2:13" s="2" customFormat="1" ht="12.75">
      <c r="C14" s="2" t="s">
        <v>215</v>
      </c>
    </row>
    <row r="15" spans="2:13" s="2" customFormat="1" ht="12.75">
      <c r="C15" s="5" t="s">
        <v>6</v>
      </c>
      <c r="D15" s="2" t="s">
        <v>216</v>
      </c>
    </row>
    <row r="16" spans="2:13" s="2" customFormat="1" ht="12.75">
      <c r="C16" s="5"/>
      <c r="D16" s="2" t="s">
        <v>296</v>
      </c>
    </row>
    <row r="17" spans="2:11" s="2" customFormat="1" ht="12.75">
      <c r="D17" s="2" t="s">
        <v>12</v>
      </c>
    </row>
    <row r="18" spans="2:11" s="2" customFormat="1" ht="12.75">
      <c r="D18" s="2" t="s">
        <v>13</v>
      </c>
    </row>
    <row r="19" spans="2:11" s="2" customFormat="1" ht="12.75"/>
    <row r="20" spans="2:11" s="2" customFormat="1" ht="12.75">
      <c r="C20" s="2" t="s">
        <v>219</v>
      </c>
    </row>
    <row r="21" spans="2:11" s="2" customFormat="1" ht="12.75">
      <c r="C21" s="5" t="s">
        <v>6</v>
      </c>
      <c r="D21" s="2" t="s">
        <v>15</v>
      </c>
      <c r="F21" s="2" t="s">
        <v>3</v>
      </c>
    </row>
    <row r="22" spans="2:11" s="2" customFormat="1" ht="12.75">
      <c r="C22" s="5" t="s">
        <v>6</v>
      </c>
      <c r="D22" s="2" t="s">
        <v>19</v>
      </c>
      <c r="F22" s="2" t="s">
        <v>220</v>
      </c>
    </row>
    <row r="23" spans="2:11" s="2" customFormat="1" ht="12.75">
      <c r="C23" s="5"/>
      <c r="F23" s="2" t="s">
        <v>221</v>
      </c>
    </row>
    <row r="24" spans="2:11" s="2" customFormat="1" ht="12.75">
      <c r="C24" s="5"/>
      <c r="F24" s="2" t="s">
        <v>222</v>
      </c>
    </row>
    <row r="25" spans="2:11" s="2" customFormat="1" ht="12.75">
      <c r="C25" s="5" t="s">
        <v>6</v>
      </c>
      <c r="D25" s="2" t="s">
        <v>22</v>
      </c>
      <c r="F25" s="2" t="s">
        <v>301</v>
      </c>
    </row>
    <row r="26" spans="2:11" s="2" customFormat="1" ht="12.75">
      <c r="F26" s="2" t="s">
        <v>284</v>
      </c>
    </row>
    <row r="27" spans="2:11" s="2" customFormat="1" ht="12.75">
      <c r="F27" s="2" t="s">
        <v>27</v>
      </c>
    </row>
    <row r="28" spans="2:11" s="2" customFormat="1" ht="12.75"/>
    <row r="29" spans="2:11" ht="14.25">
      <c r="B29" s="119" t="s">
        <v>223</v>
      </c>
      <c r="D29" s="119"/>
      <c r="E29" s="119"/>
      <c r="F29" s="119"/>
      <c r="G29" s="119"/>
      <c r="H29" s="119"/>
      <c r="I29" s="119"/>
      <c r="J29" s="119"/>
      <c r="K29" s="119"/>
    </row>
    <row r="30" spans="2:11" s="2" customFormat="1" ht="12.75">
      <c r="C30" s="5" t="s">
        <v>6</v>
      </c>
      <c r="D30" s="2" t="s">
        <v>3</v>
      </c>
    </row>
    <row r="31" spans="2:11" s="2" customFormat="1" ht="12.75">
      <c r="C31" s="278"/>
      <c r="D31" s="278"/>
      <c r="E31" s="278"/>
      <c r="F31" s="278"/>
      <c r="G31" s="278"/>
      <c r="H31" s="278"/>
      <c r="I31" s="278"/>
      <c r="J31" s="278"/>
      <c r="K31" s="278"/>
    </row>
    <row r="32" spans="2:11" s="2" customFormat="1" ht="12.75"/>
    <row r="33" spans="2:11" ht="14.25">
      <c r="B33" s="119" t="s">
        <v>224</v>
      </c>
      <c r="D33" s="119"/>
      <c r="E33" s="119"/>
      <c r="F33" s="119"/>
      <c r="G33" s="119"/>
      <c r="H33" s="119"/>
      <c r="I33" s="119"/>
      <c r="J33" s="119"/>
      <c r="K33" s="119"/>
    </row>
    <row r="34" spans="2:11" s="2" customFormat="1" ht="12.75">
      <c r="C34" s="84"/>
      <c r="D34" s="84"/>
      <c r="E34" s="84"/>
      <c r="F34" s="84"/>
      <c r="G34" s="84"/>
      <c r="H34" s="84"/>
      <c r="I34" s="84"/>
      <c r="J34" s="84"/>
      <c r="K34" s="84"/>
    </row>
    <row r="35" spans="2:11" s="2" customFormat="1" ht="12.75">
      <c r="C35" s="278" t="s">
        <v>285</v>
      </c>
      <c r="D35" s="278"/>
      <c r="E35" s="278"/>
      <c r="F35" s="278"/>
      <c r="G35" s="278"/>
      <c r="H35" s="278"/>
      <c r="I35" s="278"/>
      <c r="J35" s="278"/>
      <c r="K35" s="278"/>
    </row>
    <row r="36" spans="2:11" s="2" customFormat="1" ht="12.75">
      <c r="C36" s="2" t="s">
        <v>302</v>
      </c>
    </row>
    <row r="37" spans="2:11" s="2" customFormat="1" ht="12.75"/>
    <row r="38" spans="2:11" ht="24.75" customHeight="1">
      <c r="B38" s="120" t="s">
        <v>226</v>
      </c>
      <c r="D38" s="120"/>
      <c r="E38" s="120"/>
      <c r="F38" s="120"/>
      <c r="G38" s="120"/>
      <c r="H38" s="120"/>
      <c r="I38" s="120"/>
      <c r="J38" s="120"/>
      <c r="K38" s="120"/>
    </row>
    <row r="39" spans="2:11" s="6" customFormat="1" ht="16.5" customHeight="1">
      <c r="C39" s="279" t="s">
        <v>227</v>
      </c>
      <c r="D39" s="279"/>
      <c r="E39" s="279"/>
      <c r="F39" s="279"/>
      <c r="G39" s="279"/>
      <c r="H39" s="279"/>
      <c r="I39" s="279"/>
      <c r="J39" s="279"/>
      <c r="K39" s="279"/>
    </row>
    <row r="40" spans="2:11" s="2" customFormat="1" ht="14.25" customHeight="1">
      <c r="C40" s="132" t="s">
        <v>314</v>
      </c>
      <c r="D40" s="85"/>
      <c r="E40" s="85"/>
      <c r="F40" s="85"/>
      <c r="G40" s="85"/>
      <c r="H40" s="85"/>
      <c r="I40" s="85"/>
      <c r="J40" s="85"/>
      <c r="K40" s="85"/>
    </row>
    <row r="41" spans="2:11" s="2" customFormat="1" ht="15" customHeight="1">
      <c r="C41" s="133" t="s">
        <v>229</v>
      </c>
    </row>
    <row r="42" spans="2:11" s="2" customFormat="1" ht="12.75">
      <c r="C42" s="5" t="s">
        <v>85</v>
      </c>
      <c r="D42" s="2" t="s">
        <v>230</v>
      </c>
    </row>
    <row r="43" spans="2:11" s="2" customFormat="1" ht="12.75">
      <c r="C43" s="5" t="s">
        <v>89</v>
      </c>
      <c r="D43" s="2" t="s">
        <v>315</v>
      </c>
    </row>
    <row r="44" spans="2:11" s="2" customFormat="1" ht="12.75">
      <c r="C44" s="5" t="s">
        <v>98</v>
      </c>
      <c r="D44" s="2" t="s">
        <v>233</v>
      </c>
    </row>
    <row r="45" spans="2:11" s="2" customFormat="1" ht="12.75">
      <c r="C45" s="5" t="s">
        <v>101</v>
      </c>
      <c r="D45" s="2" t="s">
        <v>234</v>
      </c>
    </row>
    <row r="46" spans="2:11" s="2" customFormat="1" ht="12.75">
      <c r="C46" s="5" t="s">
        <v>104</v>
      </c>
      <c r="D46" s="2" t="s">
        <v>235</v>
      </c>
    </row>
    <row r="47" spans="2:11" s="2" customFormat="1" ht="12.75">
      <c r="C47" s="280"/>
      <c r="D47" s="280"/>
      <c r="E47" s="280"/>
      <c r="F47" s="280"/>
      <c r="G47" s="280"/>
      <c r="H47" s="280"/>
      <c r="I47" s="280"/>
      <c r="J47" s="280"/>
      <c r="K47" s="280"/>
    </row>
    <row r="48" spans="2:11" s="2" customFormat="1" ht="12.75"/>
    <row r="49" spans="2:12" ht="14.25">
      <c r="B49" s="119" t="s">
        <v>236</v>
      </c>
      <c r="D49" s="119"/>
      <c r="E49" s="119"/>
      <c r="F49" s="119"/>
      <c r="G49" s="119"/>
      <c r="H49" s="119"/>
      <c r="I49" s="119"/>
      <c r="J49" s="119"/>
      <c r="K49" s="119"/>
    </row>
    <row r="50" spans="2:12" s="2" customFormat="1" ht="12.75"/>
    <row r="51" spans="2:12" s="2" customFormat="1" ht="12.75">
      <c r="C51" s="2" t="s">
        <v>149</v>
      </c>
    </row>
    <row r="52" spans="2:12" s="2" customFormat="1" ht="12.75">
      <c r="L52" s="5" t="s">
        <v>170</v>
      </c>
    </row>
    <row r="53" spans="2:12" s="2" customFormat="1" ht="12.75">
      <c r="C53" s="247" t="s">
        <v>151</v>
      </c>
      <c r="D53" s="247"/>
      <c r="E53" s="247" t="s">
        <v>152</v>
      </c>
      <c r="F53" s="247"/>
      <c r="G53" s="247" t="s">
        <v>153</v>
      </c>
      <c r="H53" s="247"/>
      <c r="I53" s="247" t="s">
        <v>154</v>
      </c>
      <c r="J53" s="247"/>
      <c r="K53" s="247" t="s">
        <v>155</v>
      </c>
      <c r="L53" s="247"/>
    </row>
    <row r="54" spans="2:12" s="2" customFormat="1" ht="12.75">
      <c r="C54" s="277" t="s">
        <v>156</v>
      </c>
      <c r="D54" s="277"/>
      <c r="E54" s="245">
        <v>99062635</v>
      </c>
      <c r="F54" s="245"/>
      <c r="G54" s="245"/>
      <c r="H54" s="245"/>
      <c r="I54" s="245"/>
      <c r="J54" s="245"/>
      <c r="K54" s="245">
        <f>E54+G54-I54</f>
        <v>99062635</v>
      </c>
      <c r="L54" s="245"/>
    </row>
    <row r="55" spans="2:12" s="2" customFormat="1" ht="12.75">
      <c r="C55" s="277" t="s">
        <v>157</v>
      </c>
      <c r="D55" s="277"/>
      <c r="E55" s="245">
        <v>203138358</v>
      </c>
      <c r="F55" s="245"/>
      <c r="G55" s="245"/>
      <c r="H55" s="245"/>
      <c r="I55" s="245">
        <v>22083939</v>
      </c>
      <c r="J55" s="245"/>
      <c r="K55" s="245">
        <f>E55+G55-I55</f>
        <v>181054419</v>
      </c>
      <c r="L55" s="245"/>
    </row>
    <row r="56" spans="2:12" s="2" customFormat="1" ht="12.75">
      <c r="C56" s="277"/>
      <c r="D56" s="277"/>
      <c r="E56" s="245"/>
      <c r="F56" s="245"/>
      <c r="G56" s="245"/>
      <c r="H56" s="245"/>
      <c r="I56" s="245"/>
      <c r="J56" s="245"/>
      <c r="K56" s="245"/>
      <c r="L56" s="245"/>
    </row>
    <row r="57" spans="2:12" s="2" customFormat="1" ht="12.75">
      <c r="C57" s="277"/>
      <c r="D57" s="277"/>
      <c r="E57" s="245"/>
      <c r="F57" s="245"/>
      <c r="G57" s="245"/>
      <c r="H57" s="245"/>
      <c r="I57" s="245"/>
      <c r="J57" s="245"/>
      <c r="K57" s="245"/>
      <c r="L57" s="245"/>
    </row>
    <row r="58" spans="2:12" s="2" customFormat="1" ht="12.75">
      <c r="C58" s="247" t="s">
        <v>158</v>
      </c>
      <c r="D58" s="247"/>
      <c r="E58" s="245">
        <f>SUM(E54:F57)</f>
        <v>302200993</v>
      </c>
      <c r="F58" s="245"/>
      <c r="G58" s="245">
        <f>SUM(G54:H57)</f>
        <v>0</v>
      </c>
      <c r="H58" s="245"/>
      <c r="I58" s="245">
        <f>SUM(I54:J57)</f>
        <v>22083939</v>
      </c>
      <c r="J58" s="245"/>
      <c r="K58" s="245">
        <f>SUM(K54:L57)</f>
        <v>280117054</v>
      </c>
      <c r="L58" s="245"/>
    </row>
    <row r="59" spans="2:12" s="2" customFormat="1" ht="12.75"/>
    <row r="60" spans="2:12" ht="14.25" customHeight="1">
      <c r="B60" s="8" t="s">
        <v>316</v>
      </c>
      <c r="D60" s="8"/>
      <c r="E60" s="8"/>
      <c r="F60" s="8"/>
      <c r="G60" s="8"/>
      <c r="H60" s="8"/>
      <c r="I60" s="8"/>
      <c r="J60" s="8"/>
      <c r="K60" s="8"/>
    </row>
    <row r="61" spans="2:12" ht="15.75" customHeight="1">
      <c r="B61" s="129"/>
      <c r="D61" s="8"/>
      <c r="E61" s="8"/>
      <c r="F61" s="8"/>
      <c r="G61" s="8"/>
      <c r="H61" s="8"/>
      <c r="I61" s="8"/>
      <c r="J61" s="8"/>
      <c r="K61" s="8"/>
    </row>
    <row r="62" spans="2:12" s="2" customFormat="1" ht="12.75">
      <c r="C62" s="5" t="s">
        <v>6</v>
      </c>
      <c r="D62" s="2" t="s">
        <v>3</v>
      </c>
      <c r="E62" s="123"/>
      <c r="F62" s="123"/>
      <c r="G62" s="123"/>
      <c r="H62" s="123"/>
      <c r="I62" s="123"/>
      <c r="J62" s="123"/>
      <c r="K62" s="123"/>
    </row>
    <row r="63" spans="2:12" s="2" customFormat="1" ht="12.75">
      <c r="C63" s="124"/>
      <c r="D63" s="124"/>
      <c r="E63" s="124"/>
      <c r="F63" s="124"/>
      <c r="G63" s="124"/>
      <c r="H63" s="124"/>
      <c r="I63" s="124"/>
      <c r="J63" s="124"/>
      <c r="K63" s="124"/>
    </row>
    <row r="64" spans="2:12" s="2" customFormat="1" ht="12.75">
      <c r="C64" s="124"/>
      <c r="D64" s="124"/>
      <c r="E64" s="124"/>
      <c r="F64" s="124"/>
      <c r="G64" s="124"/>
      <c r="H64" s="124"/>
      <c r="I64" s="124"/>
      <c r="J64" s="124"/>
      <c r="K64" s="124"/>
    </row>
    <row r="65" spans="2:13" s="2" customFormat="1" ht="12.75">
      <c r="C65" s="124"/>
      <c r="D65" s="124"/>
      <c r="E65" s="124"/>
      <c r="F65" s="124"/>
      <c r="G65" s="124"/>
      <c r="H65" s="124"/>
      <c r="I65" s="124"/>
      <c r="J65" s="124"/>
      <c r="K65" s="124"/>
    </row>
    <row r="66" spans="2:13" s="2" customFormat="1" ht="12.75"/>
    <row r="67" spans="2:13" ht="12.75" customHeight="1">
      <c r="B67" s="119" t="s">
        <v>243</v>
      </c>
      <c r="D67" s="119"/>
      <c r="E67" s="119"/>
      <c r="F67" s="119"/>
      <c r="G67" s="119"/>
      <c r="H67" s="119"/>
      <c r="I67" s="119"/>
      <c r="J67" s="119"/>
      <c r="K67" s="119"/>
    </row>
    <row r="68" spans="2:13" s="2" customFormat="1" ht="12.75" customHeight="1"/>
    <row r="69" spans="2:13" s="2" customFormat="1" ht="12.75" customHeight="1">
      <c r="C69" s="2" t="s">
        <v>244</v>
      </c>
    </row>
    <row r="70" spans="2:13" s="2" customFormat="1" ht="13.5" customHeight="1">
      <c r="D70" s="2" t="s">
        <v>162</v>
      </c>
      <c r="G70" s="262">
        <v>0</v>
      </c>
      <c r="H70" s="262"/>
      <c r="I70" s="2" t="s">
        <v>163</v>
      </c>
    </row>
    <row r="71" spans="2:13" s="2" customFormat="1" ht="14.25" customHeight="1" thickBot="1">
      <c r="D71" s="2" t="s">
        <v>164</v>
      </c>
      <c r="G71" s="263">
        <v>0</v>
      </c>
      <c r="H71" s="263"/>
      <c r="I71" s="2" t="s">
        <v>163</v>
      </c>
    </row>
    <row r="72" spans="2:13" s="2" customFormat="1" ht="13.5" customHeight="1">
      <c r="D72" s="20"/>
      <c r="E72" s="20" t="s">
        <v>165</v>
      </c>
      <c r="F72" s="20"/>
      <c r="G72" s="285">
        <f>SUM(G70:H71)</f>
        <v>0</v>
      </c>
      <c r="H72" s="285"/>
      <c r="I72" s="2" t="s">
        <v>163</v>
      </c>
    </row>
    <row r="73" spans="2:13" s="2" customFormat="1" ht="6.75" customHeight="1"/>
    <row r="74" spans="2:13" s="2" customFormat="1" ht="6" customHeight="1"/>
    <row r="75" spans="2:13" s="2" customFormat="1" ht="12.75">
      <c r="C75" s="2" t="s">
        <v>245</v>
      </c>
      <c r="L75" s="286" t="s">
        <v>3</v>
      </c>
      <c r="M75" s="286"/>
    </row>
    <row r="76" spans="2:13" s="2" customFormat="1" ht="12.75">
      <c r="D76" s="2" t="s">
        <v>167</v>
      </c>
      <c r="G76" s="5"/>
      <c r="H76" s="5"/>
      <c r="I76" s="262">
        <v>0</v>
      </c>
      <c r="J76" s="262"/>
      <c r="K76" s="2" t="s">
        <v>163</v>
      </c>
    </row>
    <row r="77" spans="2:13" s="2" customFormat="1" thickBot="1">
      <c r="D77" s="287" t="s">
        <v>246</v>
      </c>
      <c r="E77" s="287"/>
      <c r="F77" s="287"/>
      <c r="G77" s="287"/>
      <c r="H77" s="287"/>
      <c r="I77" s="263">
        <v>0</v>
      </c>
      <c r="J77" s="263"/>
      <c r="K77" s="2" t="s">
        <v>163</v>
      </c>
    </row>
    <row r="78" spans="2:13" s="2" customFormat="1" ht="12.75">
      <c r="D78" s="20"/>
      <c r="E78" s="20" t="s">
        <v>165</v>
      </c>
      <c r="F78" s="20"/>
      <c r="G78" s="20"/>
      <c r="H78" s="19"/>
      <c r="I78" s="285">
        <f>SUM(I76:J77)</f>
        <v>0</v>
      </c>
      <c r="J78" s="285"/>
      <c r="K78" s="2" t="s">
        <v>163</v>
      </c>
    </row>
    <row r="79" spans="2:13" s="2" customFormat="1" ht="6" customHeight="1"/>
    <row r="80" spans="2:13" s="2" customFormat="1" ht="12.75"/>
    <row r="81" spans="2:11" s="2" customFormat="1" ht="12.75"/>
    <row r="82" spans="2:11" s="2" customFormat="1" ht="12.75"/>
    <row r="83" spans="2:11" ht="14.25">
      <c r="B83" s="119" t="s">
        <v>247</v>
      </c>
      <c r="D83" s="119"/>
      <c r="E83" s="119"/>
      <c r="F83" s="119"/>
      <c r="G83" s="119"/>
      <c r="H83" s="119"/>
      <c r="I83" s="119"/>
      <c r="J83" s="119"/>
      <c r="K83" s="119"/>
    </row>
    <row r="84" spans="2:11">
      <c r="C84" s="18" t="s">
        <v>248</v>
      </c>
    </row>
    <row r="85" spans="2:11" s="2" customFormat="1" ht="7.5" customHeight="1"/>
    <row r="86" spans="2:11" s="2" customFormat="1" ht="12.75">
      <c r="C86" s="2" t="s">
        <v>249</v>
      </c>
    </row>
    <row r="87" spans="2:11" s="2" customFormat="1" ht="12.75">
      <c r="J87" s="5" t="s">
        <v>170</v>
      </c>
    </row>
    <row r="88" spans="2:11" s="2" customFormat="1" ht="12.75">
      <c r="C88" s="247"/>
      <c r="D88" s="247"/>
      <c r="E88" s="247" t="s">
        <v>171</v>
      </c>
      <c r="F88" s="247"/>
      <c r="G88" s="247" t="s">
        <v>172</v>
      </c>
      <c r="H88" s="247"/>
      <c r="I88" s="247" t="s">
        <v>155</v>
      </c>
      <c r="J88" s="247"/>
    </row>
    <row r="89" spans="2:11" s="2" customFormat="1" ht="12.75">
      <c r="C89" s="277" t="s">
        <v>173</v>
      </c>
      <c r="D89" s="277"/>
      <c r="E89" s="248">
        <v>930887545</v>
      </c>
      <c r="F89" s="248"/>
      <c r="G89" s="248">
        <v>749833126</v>
      </c>
      <c r="H89" s="248"/>
      <c r="I89" s="248">
        <f t="shared" ref="I89:I95" si="0">E89-G89</f>
        <v>181054419</v>
      </c>
      <c r="J89" s="248"/>
    </row>
    <row r="90" spans="2:11" s="2" customFormat="1" ht="12.75">
      <c r="C90" s="277" t="s">
        <v>157</v>
      </c>
      <c r="D90" s="277"/>
      <c r="E90" s="248">
        <v>156784472</v>
      </c>
      <c r="F90" s="248"/>
      <c r="G90" s="248">
        <v>149607940</v>
      </c>
      <c r="H90" s="248"/>
      <c r="I90" s="248">
        <f t="shared" si="0"/>
        <v>7176532</v>
      </c>
      <c r="J90" s="248"/>
    </row>
    <row r="91" spans="2:11" s="2" customFormat="1" ht="12.75">
      <c r="C91" s="277" t="s">
        <v>175</v>
      </c>
      <c r="D91" s="277"/>
      <c r="E91" s="248">
        <v>77425002</v>
      </c>
      <c r="F91" s="248"/>
      <c r="G91" s="248">
        <v>64764798</v>
      </c>
      <c r="H91" s="248"/>
      <c r="I91" s="248">
        <f t="shared" si="0"/>
        <v>12660204</v>
      </c>
      <c r="J91" s="248"/>
    </row>
    <row r="92" spans="2:11" s="2" customFormat="1" ht="12.75">
      <c r="C92" s="277" t="s">
        <v>176</v>
      </c>
      <c r="D92" s="277"/>
      <c r="E92" s="248">
        <v>8335659</v>
      </c>
      <c r="F92" s="248"/>
      <c r="G92" s="248">
        <v>6481506</v>
      </c>
      <c r="H92" s="248"/>
      <c r="I92" s="248">
        <v>1854153</v>
      </c>
      <c r="J92" s="248"/>
    </row>
    <row r="93" spans="2:11" s="2" customFormat="1" ht="12.75">
      <c r="C93" s="277" t="s">
        <v>252</v>
      </c>
      <c r="D93" s="277"/>
      <c r="E93" s="248">
        <v>30487818</v>
      </c>
      <c r="F93" s="248"/>
      <c r="G93" s="248">
        <v>27583473</v>
      </c>
      <c r="H93" s="248"/>
      <c r="I93" s="248">
        <f t="shared" si="0"/>
        <v>2904345</v>
      </c>
      <c r="J93" s="248"/>
    </row>
    <row r="94" spans="2:11" s="2" customFormat="1" ht="12.75">
      <c r="C94" s="277" t="s">
        <v>178</v>
      </c>
      <c r="D94" s="277"/>
      <c r="E94" s="248">
        <v>63144309</v>
      </c>
      <c r="F94" s="248"/>
      <c r="G94" s="248">
        <v>44659033</v>
      </c>
      <c r="H94" s="248"/>
      <c r="I94" s="248">
        <f t="shared" si="0"/>
        <v>18485276</v>
      </c>
      <c r="J94" s="248"/>
    </row>
    <row r="95" spans="2:11" s="2" customFormat="1" ht="12.75">
      <c r="C95" s="277" t="s">
        <v>179</v>
      </c>
      <c r="D95" s="277"/>
      <c r="E95" s="248">
        <v>10748595</v>
      </c>
      <c r="F95" s="248"/>
      <c r="G95" s="248">
        <v>10562835</v>
      </c>
      <c r="H95" s="248"/>
      <c r="I95" s="248">
        <f t="shared" si="0"/>
        <v>185760</v>
      </c>
      <c r="J95" s="248"/>
    </row>
    <row r="96" spans="2:11" s="2" customFormat="1" ht="12.75">
      <c r="C96" s="256"/>
      <c r="D96" s="257"/>
      <c r="E96" s="248"/>
      <c r="F96" s="248"/>
      <c r="G96" s="248"/>
      <c r="H96" s="248"/>
      <c r="I96" s="248"/>
      <c r="J96" s="248"/>
    </row>
    <row r="97" spans="2:13" s="2" customFormat="1" ht="12.75">
      <c r="C97" s="247" t="s">
        <v>158</v>
      </c>
      <c r="D97" s="247"/>
      <c r="E97" s="248">
        <f>SUM(E89:F96)</f>
        <v>1277813400</v>
      </c>
      <c r="F97" s="248"/>
      <c r="G97" s="248">
        <f>SUM(G89:H96)</f>
        <v>1053492711</v>
      </c>
      <c r="H97" s="248"/>
      <c r="I97" s="248">
        <f>SUM(I89:J96)</f>
        <v>224320689</v>
      </c>
      <c r="J97" s="248"/>
    </row>
    <row r="98" spans="2:13" s="2" customFormat="1" ht="13.5" customHeight="1"/>
    <row r="99" spans="2:13" s="2" customFormat="1" ht="13.5" customHeight="1"/>
    <row r="100" spans="2:13" ht="17.25" customHeight="1">
      <c r="B100" s="119" t="s">
        <v>253</v>
      </c>
      <c r="D100" s="119"/>
      <c r="E100" s="119"/>
      <c r="F100" s="119"/>
      <c r="G100" s="119"/>
      <c r="H100" s="119"/>
      <c r="I100" s="119"/>
      <c r="J100" s="119"/>
      <c r="K100" s="119"/>
    </row>
    <row r="101" spans="2:13">
      <c r="C101" s="18" t="s">
        <v>248</v>
      </c>
    </row>
    <row r="102" spans="2:13" s="2" customFormat="1" ht="6.75" customHeight="1"/>
    <row r="103" spans="2:13" s="2" customFormat="1" ht="12.75">
      <c r="C103" s="2" t="s">
        <v>254</v>
      </c>
    </row>
    <row r="104" spans="2:13" s="2" customFormat="1" ht="12.75">
      <c r="K104" s="5" t="s">
        <v>170</v>
      </c>
    </row>
    <row r="105" spans="2:13" s="2" customFormat="1" ht="12.75">
      <c r="C105" s="250"/>
      <c r="D105" s="251"/>
      <c r="E105" s="250" t="s">
        <v>255</v>
      </c>
      <c r="F105" s="251"/>
      <c r="G105" s="250" t="s">
        <v>256</v>
      </c>
      <c r="H105" s="291"/>
      <c r="I105" s="251"/>
      <c r="J105" s="250" t="s">
        <v>257</v>
      </c>
      <c r="K105" s="251"/>
    </row>
    <row r="106" spans="2:13" s="2" customFormat="1" ht="12.75">
      <c r="C106" s="252"/>
      <c r="D106" s="253"/>
      <c r="E106" s="250"/>
      <c r="F106" s="251"/>
      <c r="G106" s="250"/>
      <c r="H106" s="291"/>
      <c r="I106" s="251"/>
      <c r="J106" s="250"/>
      <c r="K106" s="251"/>
      <c r="L106" s="278" t="s">
        <v>258</v>
      </c>
      <c r="M106" s="278"/>
    </row>
    <row r="107" spans="2:13" s="2" customFormat="1" ht="12.75">
      <c r="C107" s="252"/>
      <c r="D107" s="253"/>
      <c r="E107" s="250"/>
      <c r="F107" s="251"/>
      <c r="G107" s="250"/>
      <c r="H107" s="291"/>
      <c r="I107" s="251"/>
      <c r="J107" s="250"/>
      <c r="K107" s="251"/>
    </row>
    <row r="108" spans="2:13" s="2" customFormat="1" ht="12.75">
      <c r="C108" s="252"/>
      <c r="D108" s="253"/>
      <c r="E108" s="250"/>
      <c r="F108" s="251"/>
      <c r="G108" s="250"/>
      <c r="H108" s="291"/>
      <c r="I108" s="251"/>
      <c r="J108" s="250"/>
      <c r="K108" s="251"/>
    </row>
    <row r="109" spans="2:13" s="2" customFormat="1" ht="12.75">
      <c r="C109" s="250" t="s">
        <v>259</v>
      </c>
      <c r="D109" s="251"/>
      <c r="E109" s="250"/>
      <c r="F109" s="251"/>
      <c r="G109" s="250"/>
      <c r="H109" s="291"/>
      <c r="I109" s="251"/>
      <c r="J109" s="250"/>
      <c r="K109" s="251"/>
    </row>
    <row r="110" spans="2:13" s="2" customFormat="1" ht="12.75">
      <c r="C110" s="121"/>
      <c r="D110" s="121"/>
      <c r="E110" s="121"/>
      <c r="F110" s="121"/>
      <c r="G110" s="121"/>
      <c r="H110" s="121"/>
      <c r="I110" s="121"/>
      <c r="J110" s="121"/>
      <c r="K110" s="121"/>
    </row>
    <row r="111" spans="2:13" s="2" customFormat="1" ht="12.75">
      <c r="C111" s="121"/>
      <c r="D111" s="121"/>
      <c r="E111" s="121"/>
      <c r="F111" s="121"/>
      <c r="G111" s="121"/>
      <c r="H111" s="121"/>
      <c r="I111" s="121"/>
      <c r="J111" s="121"/>
      <c r="K111" s="121"/>
    </row>
    <row r="112" spans="2:13" ht="14.25">
      <c r="B112" s="119" t="s">
        <v>260</v>
      </c>
      <c r="D112" s="119"/>
      <c r="E112" s="119"/>
      <c r="F112" s="119"/>
      <c r="G112" s="119"/>
      <c r="H112" s="119"/>
      <c r="I112" s="119"/>
      <c r="J112" s="119"/>
      <c r="K112" s="119"/>
    </row>
    <row r="113" spans="2:13" s="2" customFormat="1" ht="7.5" customHeight="1"/>
    <row r="114" spans="2:13" s="2" customFormat="1" ht="12.75">
      <c r="C114" s="2" t="s">
        <v>261</v>
      </c>
    </row>
    <row r="115" spans="2:13" s="2" customFormat="1" ht="12.75">
      <c r="J115" s="5" t="s">
        <v>170</v>
      </c>
    </row>
    <row r="116" spans="2:13" s="2" customFormat="1" ht="12.75">
      <c r="C116" s="250" t="s">
        <v>262</v>
      </c>
      <c r="D116" s="251"/>
      <c r="E116" s="250" t="s">
        <v>263</v>
      </c>
      <c r="F116" s="251"/>
      <c r="G116" s="250" t="s">
        <v>264</v>
      </c>
      <c r="H116" s="251"/>
      <c r="I116" s="250" t="s">
        <v>265</v>
      </c>
      <c r="J116" s="251"/>
    </row>
    <row r="117" spans="2:13" s="2" customFormat="1" ht="12.75">
      <c r="C117" s="252"/>
      <c r="D117" s="253"/>
      <c r="E117" s="250"/>
      <c r="F117" s="251"/>
      <c r="G117" s="250"/>
      <c r="H117" s="251"/>
      <c r="I117" s="250"/>
      <c r="J117" s="251"/>
      <c r="L117" s="286" t="s">
        <v>3</v>
      </c>
      <c r="M117" s="286"/>
    </row>
    <row r="118" spans="2:13" s="2" customFormat="1" ht="12.75">
      <c r="C118" s="252"/>
      <c r="D118" s="253"/>
      <c r="E118" s="250"/>
      <c r="F118" s="251"/>
      <c r="G118" s="250"/>
      <c r="H118" s="251"/>
      <c r="I118" s="250"/>
      <c r="J118" s="251"/>
    </row>
    <row r="119" spans="2:13" s="2" customFormat="1" ht="12.75">
      <c r="C119" s="292"/>
      <c r="D119" s="293"/>
      <c r="E119" s="294"/>
      <c r="F119" s="295"/>
      <c r="G119" s="294"/>
      <c r="H119" s="295"/>
      <c r="I119" s="294"/>
      <c r="J119" s="295"/>
    </row>
    <row r="120" spans="2:13" s="2" customFormat="1" ht="13.5" customHeight="1">
      <c r="C120" s="250" t="s">
        <v>259</v>
      </c>
      <c r="D120" s="251"/>
      <c r="E120" s="250"/>
      <c r="F120" s="251"/>
      <c r="G120" s="250"/>
      <c r="H120" s="251"/>
      <c r="I120" s="250"/>
      <c r="J120" s="251"/>
    </row>
    <row r="121" spans="2:13" s="2" customFormat="1" ht="13.5" customHeight="1"/>
    <row r="122" spans="2:13" s="2" customFormat="1" ht="12.75"/>
    <row r="123" spans="2:13" ht="14.25">
      <c r="B123" s="119" t="s">
        <v>266</v>
      </c>
      <c r="C123" s="119"/>
      <c r="D123" s="119"/>
      <c r="E123" s="119"/>
      <c r="F123" s="119"/>
      <c r="G123" s="119"/>
      <c r="H123" s="119"/>
      <c r="I123" s="119"/>
      <c r="J123" s="119"/>
    </row>
    <row r="124" spans="2:13" s="2" customFormat="1" ht="7.5" customHeight="1"/>
    <row r="125" spans="2:13" s="2" customFormat="1" ht="12.75">
      <c r="C125" s="84" t="s">
        <v>267</v>
      </c>
    </row>
    <row r="126" spans="2:13" s="2" customFormat="1" ht="12.75"/>
    <row r="127" spans="2:13" s="2" customFormat="1" ht="12.75"/>
    <row r="128" spans="2:13" ht="14.25">
      <c r="B128" s="119" t="s">
        <v>268</v>
      </c>
      <c r="D128" s="119"/>
      <c r="E128" s="119"/>
      <c r="F128" s="119"/>
      <c r="G128" s="119"/>
      <c r="H128" s="119"/>
      <c r="I128" s="119"/>
      <c r="J128" s="119"/>
      <c r="K128" s="119"/>
    </row>
    <row r="129" spans="2:12" ht="14.25">
      <c r="B129" s="119" t="s">
        <v>196</v>
      </c>
      <c r="D129" s="119"/>
      <c r="E129" s="119"/>
      <c r="F129" s="119"/>
      <c r="G129" s="119"/>
      <c r="H129" s="119"/>
      <c r="I129" s="119"/>
      <c r="J129" s="119"/>
      <c r="K129" s="119"/>
      <c r="L129" s="2"/>
    </row>
    <row r="130" spans="2:12" s="2" customFormat="1" ht="6" customHeight="1"/>
    <row r="131" spans="2:12" s="2" customFormat="1" ht="12.75">
      <c r="C131" s="84" t="s">
        <v>267</v>
      </c>
    </row>
    <row r="132" spans="2:12" s="2" customFormat="1" ht="12.75">
      <c r="C132" s="123"/>
    </row>
    <row r="133" spans="2:12" s="2" customFormat="1" ht="12.75">
      <c r="C133" s="124"/>
    </row>
    <row r="134" spans="2:12" s="2" customFormat="1" ht="12.75">
      <c r="B134" s="1" t="s">
        <v>240</v>
      </c>
      <c r="C134" s="123" t="s">
        <v>241</v>
      </c>
      <c r="D134" s="123"/>
      <c r="E134" s="123"/>
      <c r="F134" s="123"/>
      <c r="G134" s="123"/>
      <c r="H134" s="123"/>
      <c r="I134" s="123"/>
      <c r="J134" s="123"/>
      <c r="K134" s="123"/>
    </row>
    <row r="135" spans="2:12" s="2" customFormat="1" ht="12.75">
      <c r="C135" s="124" t="s">
        <v>242</v>
      </c>
      <c r="D135" s="124"/>
      <c r="E135" s="124"/>
      <c r="F135" s="124"/>
      <c r="G135" s="124"/>
      <c r="H135" s="124"/>
      <c r="I135" s="124"/>
      <c r="J135" s="124"/>
      <c r="K135" s="124"/>
    </row>
    <row r="136" spans="2:12" s="2" customFormat="1" ht="12.75"/>
    <row r="137" spans="2:12" s="2" customFormat="1" ht="12.75"/>
    <row r="138" spans="2:12" s="2" customFormat="1" ht="12.75"/>
    <row r="139" spans="2:12" s="2" customFormat="1" ht="12.75"/>
  </sheetData>
  <mergeCells count="126">
    <mergeCell ref="C119:D119"/>
    <mergeCell ref="E119:F119"/>
    <mergeCell ref="G119:H119"/>
    <mergeCell ref="I119:J119"/>
    <mergeCell ref="C120:D120"/>
    <mergeCell ref="E120:F120"/>
    <mergeCell ref="G120:H120"/>
    <mergeCell ref="I120:J120"/>
    <mergeCell ref="C117:D117"/>
    <mergeCell ref="E117:F117"/>
    <mergeCell ref="G117:H117"/>
    <mergeCell ref="I117:J117"/>
    <mergeCell ref="L117:M117"/>
    <mergeCell ref="C118:D118"/>
    <mergeCell ref="E118:F118"/>
    <mergeCell ref="G118:H118"/>
    <mergeCell ref="I118:J118"/>
    <mergeCell ref="C109:D109"/>
    <mergeCell ref="E109:F109"/>
    <mergeCell ref="G109:I109"/>
    <mergeCell ref="J109:K109"/>
    <mergeCell ref="C116:D116"/>
    <mergeCell ref="E116:F116"/>
    <mergeCell ref="G116:H116"/>
    <mergeCell ref="I116:J116"/>
    <mergeCell ref="L106:M106"/>
    <mergeCell ref="C107:D107"/>
    <mergeCell ref="E107:F107"/>
    <mergeCell ref="G107:I107"/>
    <mergeCell ref="J107:K107"/>
    <mergeCell ref="C108:D108"/>
    <mergeCell ref="E108:F108"/>
    <mergeCell ref="G108:I108"/>
    <mergeCell ref="J108:K108"/>
    <mergeCell ref="C105:D105"/>
    <mergeCell ref="E105:F105"/>
    <mergeCell ref="G105:I105"/>
    <mergeCell ref="J105:K105"/>
    <mergeCell ref="C106:D106"/>
    <mergeCell ref="E106:F106"/>
    <mergeCell ref="G106:I106"/>
    <mergeCell ref="J106:K106"/>
    <mergeCell ref="C96:D96"/>
    <mergeCell ref="E96:F96"/>
    <mergeCell ref="G96:H96"/>
    <mergeCell ref="I96:J96"/>
    <mergeCell ref="C97:D97"/>
    <mergeCell ref="E97:F97"/>
    <mergeCell ref="G97:H97"/>
    <mergeCell ref="I97:J97"/>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C90:D90"/>
    <mergeCell ref="E90:F90"/>
    <mergeCell ref="G90:H90"/>
    <mergeCell ref="I90:J90"/>
    <mergeCell ref="C91:D91"/>
    <mergeCell ref="E91:F91"/>
    <mergeCell ref="G91:H91"/>
    <mergeCell ref="I91:J91"/>
    <mergeCell ref="I78:J78"/>
    <mergeCell ref="C88:D88"/>
    <mergeCell ref="E88:F88"/>
    <mergeCell ref="G88:H88"/>
    <mergeCell ref="I88:J88"/>
    <mergeCell ref="C89:D89"/>
    <mergeCell ref="E89:F89"/>
    <mergeCell ref="G89:H89"/>
    <mergeCell ref="I89:J89"/>
    <mergeCell ref="I76:J76"/>
    <mergeCell ref="D77:H77"/>
    <mergeCell ref="I77:J77"/>
    <mergeCell ref="C57:D57"/>
    <mergeCell ref="E57:F57"/>
    <mergeCell ref="G57:H57"/>
    <mergeCell ref="I57:J57"/>
    <mergeCell ref="K57:L57"/>
    <mergeCell ref="C58:D58"/>
    <mergeCell ref="E58:F58"/>
    <mergeCell ref="G58:H58"/>
    <mergeCell ref="I58:J58"/>
    <mergeCell ref="K58:L58"/>
    <mergeCell ref="C56:D56"/>
    <mergeCell ref="E56:F56"/>
    <mergeCell ref="G56:H56"/>
    <mergeCell ref="I56:J56"/>
    <mergeCell ref="K56:L56"/>
    <mergeCell ref="G70:H70"/>
    <mergeCell ref="G71:H71"/>
    <mergeCell ref="G72:H72"/>
    <mergeCell ref="L75:M75"/>
    <mergeCell ref="C54:D54"/>
    <mergeCell ref="E54:F54"/>
    <mergeCell ref="G54:H54"/>
    <mergeCell ref="I54:J54"/>
    <mergeCell ref="K54:L54"/>
    <mergeCell ref="C55:D55"/>
    <mergeCell ref="E55:F55"/>
    <mergeCell ref="G55:H55"/>
    <mergeCell ref="I55:J55"/>
    <mergeCell ref="K55:L55"/>
    <mergeCell ref="C3:L3"/>
    <mergeCell ref="C7:K7"/>
    <mergeCell ref="C31:K31"/>
    <mergeCell ref="C35:K35"/>
    <mergeCell ref="C39:K39"/>
    <mergeCell ref="C47:K47"/>
    <mergeCell ref="C53:D53"/>
    <mergeCell ref="E53:F53"/>
    <mergeCell ref="G53:H53"/>
    <mergeCell ref="I53:J53"/>
    <mergeCell ref="K53:L53"/>
  </mergeCells>
  <phoneticPr fontId="4"/>
  <printOptions horizontalCentered="1"/>
  <pageMargins left="0" right="0" top="0" bottom="0" header="0" footer="0"/>
  <pageSetup paperSize="9" scale="99" firstPageNumber="31" orientation="portrait" useFirstPageNumber="1" horizontalDpi="300" verticalDpi="300" r:id="rId1"/>
  <rowBreaks count="1" manualBreakCount="1">
    <brk id="63"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5BB1-F3D9-4988-A8AC-57865745D7F2}">
  <dimension ref="B1:N138"/>
  <sheetViews>
    <sheetView view="pageBreakPreview" topLeftCell="A47" zoomScaleNormal="100" zoomScaleSheetLayoutView="100" workbookViewId="0">
      <selection activeCell="C62" sqref="C62"/>
    </sheetView>
  </sheetViews>
  <sheetFormatPr defaultRowHeight="13.5"/>
  <cols>
    <col min="1" max="1" width="3.5" style="9" customWidth="1"/>
    <col min="2" max="2" width="5" style="9" customWidth="1"/>
    <col min="3" max="3" width="6.875" style="9" customWidth="1"/>
    <col min="4" max="4" width="9.25" style="9" customWidth="1"/>
    <col min="5" max="13" width="8.5" style="9" customWidth="1"/>
    <col min="14" max="256" width="9" style="9"/>
    <col min="257" max="257" width="3.5" style="9" customWidth="1"/>
    <col min="258" max="258" width="5" style="9" customWidth="1"/>
    <col min="259" max="259" width="6.875" style="9" customWidth="1"/>
    <col min="260" max="260" width="9.25" style="9" customWidth="1"/>
    <col min="261" max="269" width="8.5" style="9" customWidth="1"/>
    <col min="270" max="512" width="9" style="9"/>
    <col min="513" max="513" width="3.5" style="9" customWidth="1"/>
    <col min="514" max="514" width="5" style="9" customWidth="1"/>
    <col min="515" max="515" width="6.875" style="9" customWidth="1"/>
    <col min="516" max="516" width="9.25" style="9" customWidth="1"/>
    <col min="517" max="525" width="8.5" style="9" customWidth="1"/>
    <col min="526" max="768" width="9" style="9"/>
    <col min="769" max="769" width="3.5" style="9" customWidth="1"/>
    <col min="770" max="770" width="5" style="9" customWidth="1"/>
    <col min="771" max="771" width="6.875" style="9" customWidth="1"/>
    <col min="772" max="772" width="9.25" style="9" customWidth="1"/>
    <col min="773" max="781" width="8.5" style="9" customWidth="1"/>
    <col min="782" max="1024" width="9" style="9"/>
    <col min="1025" max="1025" width="3.5" style="9" customWidth="1"/>
    <col min="1026" max="1026" width="5" style="9" customWidth="1"/>
    <col min="1027" max="1027" width="6.875" style="9" customWidth="1"/>
    <col min="1028" max="1028" width="9.25" style="9" customWidth="1"/>
    <col min="1029" max="1037" width="8.5" style="9" customWidth="1"/>
    <col min="1038" max="1280" width="9" style="9"/>
    <col min="1281" max="1281" width="3.5" style="9" customWidth="1"/>
    <col min="1282" max="1282" width="5" style="9" customWidth="1"/>
    <col min="1283" max="1283" width="6.875" style="9" customWidth="1"/>
    <col min="1284" max="1284" width="9.25" style="9" customWidth="1"/>
    <col min="1285" max="1293" width="8.5" style="9" customWidth="1"/>
    <col min="1294" max="1536" width="9" style="9"/>
    <col min="1537" max="1537" width="3.5" style="9" customWidth="1"/>
    <col min="1538" max="1538" width="5" style="9" customWidth="1"/>
    <col min="1539" max="1539" width="6.875" style="9" customWidth="1"/>
    <col min="1540" max="1540" width="9.25" style="9" customWidth="1"/>
    <col min="1541" max="1549" width="8.5" style="9" customWidth="1"/>
    <col min="1550" max="1792" width="9" style="9"/>
    <col min="1793" max="1793" width="3.5" style="9" customWidth="1"/>
    <col min="1794" max="1794" width="5" style="9" customWidth="1"/>
    <col min="1795" max="1795" width="6.875" style="9" customWidth="1"/>
    <col min="1796" max="1796" width="9.25" style="9" customWidth="1"/>
    <col min="1797" max="1805" width="8.5" style="9" customWidth="1"/>
    <col min="1806" max="2048" width="9" style="9"/>
    <col min="2049" max="2049" width="3.5" style="9" customWidth="1"/>
    <col min="2050" max="2050" width="5" style="9" customWidth="1"/>
    <col min="2051" max="2051" width="6.875" style="9" customWidth="1"/>
    <col min="2052" max="2052" width="9.25" style="9" customWidth="1"/>
    <col min="2053" max="2061" width="8.5" style="9" customWidth="1"/>
    <col min="2062" max="2304" width="9" style="9"/>
    <col min="2305" max="2305" width="3.5" style="9" customWidth="1"/>
    <col min="2306" max="2306" width="5" style="9" customWidth="1"/>
    <col min="2307" max="2307" width="6.875" style="9" customWidth="1"/>
    <col min="2308" max="2308" width="9.25" style="9" customWidth="1"/>
    <col min="2309" max="2317" width="8.5" style="9" customWidth="1"/>
    <col min="2318" max="2560" width="9" style="9"/>
    <col min="2561" max="2561" width="3.5" style="9" customWidth="1"/>
    <col min="2562" max="2562" width="5" style="9" customWidth="1"/>
    <col min="2563" max="2563" width="6.875" style="9" customWidth="1"/>
    <col min="2564" max="2564" width="9.25" style="9" customWidth="1"/>
    <col min="2565" max="2573" width="8.5" style="9" customWidth="1"/>
    <col min="2574" max="2816" width="9" style="9"/>
    <col min="2817" max="2817" width="3.5" style="9" customWidth="1"/>
    <col min="2818" max="2818" width="5" style="9" customWidth="1"/>
    <col min="2819" max="2819" width="6.875" style="9" customWidth="1"/>
    <col min="2820" max="2820" width="9.25" style="9" customWidth="1"/>
    <col min="2821" max="2829" width="8.5" style="9" customWidth="1"/>
    <col min="2830" max="3072" width="9" style="9"/>
    <col min="3073" max="3073" width="3.5" style="9" customWidth="1"/>
    <col min="3074" max="3074" width="5" style="9" customWidth="1"/>
    <col min="3075" max="3075" width="6.875" style="9" customWidth="1"/>
    <col min="3076" max="3076" width="9.25" style="9" customWidth="1"/>
    <col min="3077" max="3085" width="8.5" style="9" customWidth="1"/>
    <col min="3086" max="3328" width="9" style="9"/>
    <col min="3329" max="3329" width="3.5" style="9" customWidth="1"/>
    <col min="3330" max="3330" width="5" style="9" customWidth="1"/>
    <col min="3331" max="3331" width="6.875" style="9" customWidth="1"/>
    <col min="3332" max="3332" width="9.25" style="9" customWidth="1"/>
    <col min="3333" max="3341" width="8.5" style="9" customWidth="1"/>
    <col min="3342" max="3584" width="9" style="9"/>
    <col min="3585" max="3585" width="3.5" style="9" customWidth="1"/>
    <col min="3586" max="3586" width="5" style="9" customWidth="1"/>
    <col min="3587" max="3587" width="6.875" style="9" customWidth="1"/>
    <col min="3588" max="3588" width="9.25" style="9" customWidth="1"/>
    <col min="3589" max="3597" width="8.5" style="9" customWidth="1"/>
    <col min="3598" max="3840" width="9" style="9"/>
    <col min="3841" max="3841" width="3.5" style="9" customWidth="1"/>
    <col min="3842" max="3842" width="5" style="9" customWidth="1"/>
    <col min="3843" max="3843" width="6.875" style="9" customWidth="1"/>
    <col min="3844" max="3844" width="9.25" style="9" customWidth="1"/>
    <col min="3845" max="3853" width="8.5" style="9" customWidth="1"/>
    <col min="3854" max="4096" width="9" style="9"/>
    <col min="4097" max="4097" width="3.5" style="9" customWidth="1"/>
    <col min="4098" max="4098" width="5" style="9" customWidth="1"/>
    <col min="4099" max="4099" width="6.875" style="9" customWidth="1"/>
    <col min="4100" max="4100" width="9.25" style="9" customWidth="1"/>
    <col min="4101" max="4109" width="8.5" style="9" customWidth="1"/>
    <col min="4110" max="4352" width="9" style="9"/>
    <col min="4353" max="4353" width="3.5" style="9" customWidth="1"/>
    <col min="4354" max="4354" width="5" style="9" customWidth="1"/>
    <col min="4355" max="4355" width="6.875" style="9" customWidth="1"/>
    <col min="4356" max="4356" width="9.25" style="9" customWidth="1"/>
    <col min="4357" max="4365" width="8.5" style="9" customWidth="1"/>
    <col min="4366" max="4608" width="9" style="9"/>
    <col min="4609" max="4609" width="3.5" style="9" customWidth="1"/>
    <col min="4610" max="4610" width="5" style="9" customWidth="1"/>
    <col min="4611" max="4611" width="6.875" style="9" customWidth="1"/>
    <col min="4612" max="4612" width="9.25" style="9" customWidth="1"/>
    <col min="4613" max="4621" width="8.5" style="9" customWidth="1"/>
    <col min="4622" max="4864" width="9" style="9"/>
    <col min="4865" max="4865" width="3.5" style="9" customWidth="1"/>
    <col min="4866" max="4866" width="5" style="9" customWidth="1"/>
    <col min="4867" max="4867" width="6.875" style="9" customWidth="1"/>
    <col min="4868" max="4868" width="9.25" style="9" customWidth="1"/>
    <col min="4869" max="4877" width="8.5" style="9" customWidth="1"/>
    <col min="4878" max="5120" width="9" style="9"/>
    <col min="5121" max="5121" width="3.5" style="9" customWidth="1"/>
    <col min="5122" max="5122" width="5" style="9" customWidth="1"/>
    <col min="5123" max="5123" width="6.875" style="9" customWidth="1"/>
    <col min="5124" max="5124" width="9.25" style="9" customWidth="1"/>
    <col min="5125" max="5133" width="8.5" style="9" customWidth="1"/>
    <col min="5134" max="5376" width="9" style="9"/>
    <col min="5377" max="5377" width="3.5" style="9" customWidth="1"/>
    <col min="5378" max="5378" width="5" style="9" customWidth="1"/>
    <col min="5379" max="5379" width="6.875" style="9" customWidth="1"/>
    <col min="5380" max="5380" width="9.25" style="9" customWidth="1"/>
    <col min="5381" max="5389" width="8.5" style="9" customWidth="1"/>
    <col min="5390" max="5632" width="9" style="9"/>
    <col min="5633" max="5633" width="3.5" style="9" customWidth="1"/>
    <col min="5634" max="5634" width="5" style="9" customWidth="1"/>
    <col min="5635" max="5635" width="6.875" style="9" customWidth="1"/>
    <col min="5636" max="5636" width="9.25" style="9" customWidth="1"/>
    <col min="5637" max="5645" width="8.5" style="9" customWidth="1"/>
    <col min="5646" max="5888" width="9" style="9"/>
    <col min="5889" max="5889" width="3.5" style="9" customWidth="1"/>
    <col min="5890" max="5890" width="5" style="9" customWidth="1"/>
    <col min="5891" max="5891" width="6.875" style="9" customWidth="1"/>
    <col min="5892" max="5892" width="9.25" style="9" customWidth="1"/>
    <col min="5893" max="5901" width="8.5" style="9" customWidth="1"/>
    <col min="5902" max="6144" width="9" style="9"/>
    <col min="6145" max="6145" width="3.5" style="9" customWidth="1"/>
    <col min="6146" max="6146" width="5" style="9" customWidth="1"/>
    <col min="6147" max="6147" width="6.875" style="9" customWidth="1"/>
    <col min="6148" max="6148" width="9.25" style="9" customWidth="1"/>
    <col min="6149" max="6157" width="8.5" style="9" customWidth="1"/>
    <col min="6158" max="6400" width="9" style="9"/>
    <col min="6401" max="6401" width="3.5" style="9" customWidth="1"/>
    <col min="6402" max="6402" width="5" style="9" customWidth="1"/>
    <col min="6403" max="6403" width="6.875" style="9" customWidth="1"/>
    <col min="6404" max="6404" width="9.25" style="9" customWidth="1"/>
    <col min="6405" max="6413" width="8.5" style="9" customWidth="1"/>
    <col min="6414" max="6656" width="9" style="9"/>
    <col min="6657" max="6657" width="3.5" style="9" customWidth="1"/>
    <col min="6658" max="6658" width="5" style="9" customWidth="1"/>
    <col min="6659" max="6659" width="6.875" style="9" customWidth="1"/>
    <col min="6660" max="6660" width="9.25" style="9" customWidth="1"/>
    <col min="6661" max="6669" width="8.5" style="9" customWidth="1"/>
    <col min="6670" max="6912" width="9" style="9"/>
    <col min="6913" max="6913" width="3.5" style="9" customWidth="1"/>
    <col min="6914" max="6914" width="5" style="9" customWidth="1"/>
    <col min="6915" max="6915" width="6.875" style="9" customWidth="1"/>
    <col min="6916" max="6916" width="9.25" style="9" customWidth="1"/>
    <col min="6917" max="6925" width="8.5" style="9" customWidth="1"/>
    <col min="6926" max="7168" width="9" style="9"/>
    <col min="7169" max="7169" width="3.5" style="9" customWidth="1"/>
    <col min="7170" max="7170" width="5" style="9" customWidth="1"/>
    <col min="7171" max="7171" width="6.875" style="9" customWidth="1"/>
    <col min="7172" max="7172" width="9.25" style="9" customWidth="1"/>
    <col min="7173" max="7181" width="8.5" style="9" customWidth="1"/>
    <col min="7182" max="7424" width="9" style="9"/>
    <col min="7425" max="7425" width="3.5" style="9" customWidth="1"/>
    <col min="7426" max="7426" width="5" style="9" customWidth="1"/>
    <col min="7427" max="7427" width="6.875" style="9" customWidth="1"/>
    <col min="7428" max="7428" width="9.25" style="9" customWidth="1"/>
    <col min="7429" max="7437" width="8.5" style="9" customWidth="1"/>
    <col min="7438" max="7680" width="9" style="9"/>
    <col min="7681" max="7681" width="3.5" style="9" customWidth="1"/>
    <col min="7682" max="7682" width="5" style="9" customWidth="1"/>
    <col min="7683" max="7683" width="6.875" style="9" customWidth="1"/>
    <col min="7684" max="7684" width="9.25" style="9" customWidth="1"/>
    <col min="7685" max="7693" width="8.5" style="9" customWidth="1"/>
    <col min="7694" max="7936" width="9" style="9"/>
    <col min="7937" max="7937" width="3.5" style="9" customWidth="1"/>
    <col min="7938" max="7938" width="5" style="9" customWidth="1"/>
    <col min="7939" max="7939" width="6.875" style="9" customWidth="1"/>
    <col min="7940" max="7940" width="9.25" style="9" customWidth="1"/>
    <col min="7941" max="7949" width="8.5" style="9" customWidth="1"/>
    <col min="7950" max="8192" width="9" style="9"/>
    <col min="8193" max="8193" width="3.5" style="9" customWidth="1"/>
    <col min="8194" max="8194" width="5" style="9" customWidth="1"/>
    <col min="8195" max="8195" width="6.875" style="9" customWidth="1"/>
    <col min="8196" max="8196" width="9.25" style="9" customWidth="1"/>
    <col min="8197" max="8205" width="8.5" style="9" customWidth="1"/>
    <col min="8206" max="8448" width="9" style="9"/>
    <col min="8449" max="8449" width="3.5" style="9" customWidth="1"/>
    <col min="8450" max="8450" width="5" style="9" customWidth="1"/>
    <col min="8451" max="8451" width="6.875" style="9" customWidth="1"/>
    <col min="8452" max="8452" width="9.25" style="9" customWidth="1"/>
    <col min="8453" max="8461" width="8.5" style="9" customWidth="1"/>
    <col min="8462" max="8704" width="9" style="9"/>
    <col min="8705" max="8705" width="3.5" style="9" customWidth="1"/>
    <col min="8706" max="8706" width="5" style="9" customWidth="1"/>
    <col min="8707" max="8707" width="6.875" style="9" customWidth="1"/>
    <col min="8708" max="8708" width="9.25" style="9" customWidth="1"/>
    <col min="8709" max="8717" width="8.5" style="9" customWidth="1"/>
    <col min="8718" max="8960" width="9" style="9"/>
    <col min="8961" max="8961" width="3.5" style="9" customWidth="1"/>
    <col min="8962" max="8962" width="5" style="9" customWidth="1"/>
    <col min="8963" max="8963" width="6.875" style="9" customWidth="1"/>
    <col min="8964" max="8964" width="9.25" style="9" customWidth="1"/>
    <col min="8965" max="8973" width="8.5" style="9" customWidth="1"/>
    <col min="8974" max="9216" width="9" style="9"/>
    <col min="9217" max="9217" width="3.5" style="9" customWidth="1"/>
    <col min="9218" max="9218" width="5" style="9" customWidth="1"/>
    <col min="9219" max="9219" width="6.875" style="9" customWidth="1"/>
    <col min="9220" max="9220" width="9.25" style="9" customWidth="1"/>
    <col min="9221" max="9229" width="8.5" style="9" customWidth="1"/>
    <col min="9230" max="9472" width="9" style="9"/>
    <col min="9473" max="9473" width="3.5" style="9" customWidth="1"/>
    <col min="9474" max="9474" width="5" style="9" customWidth="1"/>
    <col min="9475" max="9475" width="6.875" style="9" customWidth="1"/>
    <col min="9476" max="9476" width="9.25" style="9" customWidth="1"/>
    <col min="9477" max="9485" width="8.5" style="9" customWidth="1"/>
    <col min="9486" max="9728" width="9" style="9"/>
    <col min="9729" max="9729" width="3.5" style="9" customWidth="1"/>
    <col min="9730" max="9730" width="5" style="9" customWidth="1"/>
    <col min="9731" max="9731" width="6.875" style="9" customWidth="1"/>
    <col min="9732" max="9732" width="9.25" style="9" customWidth="1"/>
    <col min="9733" max="9741" width="8.5" style="9" customWidth="1"/>
    <col min="9742" max="9984" width="9" style="9"/>
    <col min="9985" max="9985" width="3.5" style="9" customWidth="1"/>
    <col min="9986" max="9986" width="5" style="9" customWidth="1"/>
    <col min="9987" max="9987" width="6.875" style="9" customWidth="1"/>
    <col min="9988" max="9988" width="9.25" style="9" customWidth="1"/>
    <col min="9989" max="9997" width="8.5" style="9" customWidth="1"/>
    <col min="9998" max="10240" width="9" style="9"/>
    <col min="10241" max="10241" width="3.5" style="9" customWidth="1"/>
    <col min="10242" max="10242" width="5" style="9" customWidth="1"/>
    <col min="10243" max="10243" width="6.875" style="9" customWidth="1"/>
    <col min="10244" max="10244" width="9.25" style="9" customWidth="1"/>
    <col min="10245" max="10253" width="8.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9" width="8.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5" width="8.5" style="9" customWidth="1"/>
    <col min="10766" max="11008" width="9" style="9"/>
    <col min="11009" max="11009" width="3.5" style="9" customWidth="1"/>
    <col min="11010" max="11010" width="5" style="9" customWidth="1"/>
    <col min="11011" max="11011" width="6.875" style="9" customWidth="1"/>
    <col min="11012" max="11012" width="9.25" style="9" customWidth="1"/>
    <col min="11013" max="11021" width="8.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7" width="8.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3" width="8.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9" width="8.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5" width="8.5" style="9" customWidth="1"/>
    <col min="12046" max="12288" width="9" style="9"/>
    <col min="12289" max="12289" width="3.5" style="9" customWidth="1"/>
    <col min="12290" max="12290" width="5" style="9" customWidth="1"/>
    <col min="12291" max="12291" width="6.875" style="9" customWidth="1"/>
    <col min="12292" max="12292" width="9.25" style="9" customWidth="1"/>
    <col min="12293" max="12301" width="8.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7" width="8.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3" width="8.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9" width="8.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5" width="8.5" style="9" customWidth="1"/>
    <col min="13326" max="13568" width="9" style="9"/>
    <col min="13569" max="13569" width="3.5" style="9" customWidth="1"/>
    <col min="13570" max="13570" width="5" style="9" customWidth="1"/>
    <col min="13571" max="13571" width="6.875" style="9" customWidth="1"/>
    <col min="13572" max="13572" width="9.25" style="9" customWidth="1"/>
    <col min="13573" max="13581" width="8.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7" width="8.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3" width="8.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9" width="8.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5" width="8.5" style="9" customWidth="1"/>
    <col min="14606" max="14848" width="9" style="9"/>
    <col min="14849" max="14849" width="3.5" style="9" customWidth="1"/>
    <col min="14850" max="14850" width="5" style="9" customWidth="1"/>
    <col min="14851" max="14851" width="6.875" style="9" customWidth="1"/>
    <col min="14852" max="14852" width="9.25" style="9" customWidth="1"/>
    <col min="14853" max="14861" width="8.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7" width="8.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3" width="8.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9" width="8.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5" width="8.5" style="9" customWidth="1"/>
    <col min="15886" max="16128" width="9" style="9"/>
    <col min="16129" max="16129" width="3.5" style="9" customWidth="1"/>
    <col min="16130" max="16130" width="5" style="9" customWidth="1"/>
    <col min="16131" max="16131" width="6.875" style="9" customWidth="1"/>
    <col min="16132" max="16132" width="9.25" style="9" customWidth="1"/>
    <col min="16133" max="16141" width="8.5" style="9" customWidth="1"/>
    <col min="16142" max="16384" width="9" style="9"/>
  </cols>
  <sheetData>
    <row r="1" spans="2:13" ht="29.25" customHeight="1">
      <c r="L1" s="89" t="s">
        <v>210</v>
      </c>
    </row>
    <row r="2" spans="2:13" ht="16.5" customHeight="1">
      <c r="M2" s="90"/>
    </row>
    <row r="3" spans="2:13" ht="17.25">
      <c r="C3" s="337" t="s">
        <v>211</v>
      </c>
      <c r="D3" s="337"/>
      <c r="E3" s="337"/>
      <c r="F3" s="337"/>
      <c r="G3" s="337"/>
      <c r="H3" s="337"/>
      <c r="I3" s="337"/>
      <c r="J3" s="337"/>
      <c r="K3" s="337"/>
      <c r="L3" s="337"/>
    </row>
    <row r="4" spans="2:13" ht="17.25">
      <c r="C4" s="91"/>
      <c r="D4" s="91"/>
      <c r="E4" s="91"/>
      <c r="F4" s="91"/>
      <c r="G4" s="91"/>
      <c r="H4" s="91"/>
      <c r="I4" s="91"/>
      <c r="J4" s="91"/>
      <c r="K4" s="91"/>
    </row>
    <row r="6" spans="2:13" ht="14.25">
      <c r="B6" s="92" t="s">
        <v>212</v>
      </c>
      <c r="D6" s="92"/>
      <c r="E6" s="92"/>
      <c r="F6" s="92"/>
      <c r="G6" s="92"/>
      <c r="H6" s="92"/>
      <c r="I6" s="92"/>
      <c r="J6" s="92"/>
      <c r="K6" s="92"/>
    </row>
    <row r="7" spans="2:13" s="10" customFormat="1" ht="12.75">
      <c r="C7" s="331"/>
      <c r="D7" s="331"/>
      <c r="E7" s="331"/>
      <c r="F7" s="331"/>
      <c r="G7" s="331"/>
      <c r="H7" s="331"/>
      <c r="I7" s="331"/>
      <c r="J7" s="331"/>
      <c r="K7" s="331"/>
    </row>
    <row r="8" spans="2:13" s="10" customFormat="1" ht="12.75">
      <c r="C8" s="10" t="s">
        <v>213</v>
      </c>
    </row>
    <row r="9" spans="2:13" s="10" customFormat="1" ht="12.75">
      <c r="C9" s="94" t="s">
        <v>6</v>
      </c>
      <c r="D9" s="10" t="s">
        <v>3</v>
      </c>
    </row>
    <row r="10" spans="2:13" s="10" customFormat="1" ht="12.75">
      <c r="C10" s="94"/>
    </row>
    <row r="11" spans="2:13" s="10" customFormat="1" ht="12.75">
      <c r="C11" s="10" t="s">
        <v>214</v>
      </c>
    </row>
    <row r="12" spans="2:13" s="10" customFormat="1" ht="12.75">
      <c r="C12" s="94" t="s">
        <v>6</v>
      </c>
      <c r="D12" s="10" t="s">
        <v>3</v>
      </c>
    </row>
    <row r="13" spans="2:13" s="10" customFormat="1" ht="12.75"/>
    <row r="14" spans="2:13" s="10" customFormat="1" ht="12.75">
      <c r="C14" s="10" t="s">
        <v>215</v>
      </c>
    </row>
    <row r="15" spans="2:13" s="10" customFormat="1" ht="12.75">
      <c r="C15" s="94" t="s">
        <v>6</v>
      </c>
      <c r="D15" s="10" t="s">
        <v>216</v>
      </c>
    </row>
    <row r="16" spans="2:13" s="10" customFormat="1" ht="12.75">
      <c r="C16" s="94" t="s">
        <v>6</v>
      </c>
      <c r="D16" s="10" t="s">
        <v>11</v>
      </c>
    </row>
    <row r="17" spans="2:11" s="10" customFormat="1" ht="12.75">
      <c r="C17" s="94"/>
      <c r="D17" s="95" t="s">
        <v>217</v>
      </c>
    </row>
    <row r="18" spans="2:11" s="10" customFormat="1" ht="12.75">
      <c r="D18" s="10" t="s">
        <v>218</v>
      </c>
    </row>
    <row r="19" spans="2:11" s="10" customFormat="1" ht="12.75"/>
    <row r="20" spans="2:11" s="10" customFormat="1" ht="12.75">
      <c r="C20" s="10" t="s">
        <v>219</v>
      </c>
    </row>
    <row r="21" spans="2:11" s="10" customFormat="1" ht="12.75">
      <c r="C21" s="94" t="s">
        <v>6</v>
      </c>
      <c r="D21" s="10" t="s">
        <v>15</v>
      </c>
      <c r="F21" s="10" t="s">
        <v>3</v>
      </c>
    </row>
    <row r="22" spans="2:11" s="10" customFormat="1" ht="12.75">
      <c r="C22" s="94" t="s">
        <v>6</v>
      </c>
      <c r="D22" s="10" t="s">
        <v>19</v>
      </c>
      <c r="F22" s="10" t="s">
        <v>220</v>
      </c>
    </row>
    <row r="23" spans="2:11" s="10" customFormat="1" ht="12.75">
      <c r="C23" s="94"/>
      <c r="F23" s="10" t="s">
        <v>221</v>
      </c>
    </row>
    <row r="24" spans="2:11" s="10" customFormat="1" ht="12.75">
      <c r="C24" s="94"/>
      <c r="F24" s="10" t="s">
        <v>222</v>
      </c>
    </row>
    <row r="25" spans="2:11" s="10" customFormat="1" ht="12.75">
      <c r="C25" s="94" t="s">
        <v>6</v>
      </c>
      <c r="D25" s="10" t="s">
        <v>22</v>
      </c>
      <c r="F25" s="10" t="s">
        <v>3</v>
      </c>
    </row>
    <row r="26" spans="2:11" s="10" customFormat="1" ht="12.75"/>
    <row r="27" spans="2:11" s="10" customFormat="1" ht="12.75"/>
    <row r="28" spans="2:11" ht="14.25">
      <c r="B28" s="92" t="s">
        <v>223</v>
      </c>
      <c r="D28" s="92"/>
      <c r="E28" s="92"/>
      <c r="F28" s="92"/>
      <c r="G28" s="92"/>
      <c r="H28" s="92"/>
      <c r="I28" s="92"/>
      <c r="J28" s="92"/>
      <c r="K28" s="92"/>
    </row>
    <row r="29" spans="2:11" s="10" customFormat="1" ht="12.75">
      <c r="C29" s="94" t="s">
        <v>6</v>
      </c>
      <c r="D29" s="10" t="s">
        <v>3</v>
      </c>
    </row>
    <row r="30" spans="2:11" s="10" customFormat="1" ht="12.75">
      <c r="C30" s="331"/>
      <c r="D30" s="331"/>
      <c r="E30" s="331"/>
      <c r="F30" s="331"/>
      <c r="G30" s="331"/>
      <c r="H30" s="331"/>
      <c r="I30" s="331"/>
      <c r="J30" s="331"/>
      <c r="K30" s="331"/>
    </row>
    <row r="31" spans="2:11" s="10" customFormat="1" ht="12.75"/>
    <row r="32" spans="2:11" ht="14.25">
      <c r="B32" s="92" t="s">
        <v>224</v>
      </c>
      <c r="D32" s="92"/>
      <c r="E32" s="92"/>
      <c r="F32" s="92"/>
      <c r="G32" s="92"/>
      <c r="H32" s="92"/>
      <c r="I32" s="92"/>
      <c r="J32" s="92"/>
      <c r="K32" s="92"/>
    </row>
    <row r="33" spans="2:11" s="10" customFormat="1" ht="12.75">
      <c r="C33" s="86"/>
      <c r="D33" s="86"/>
      <c r="E33" s="86"/>
      <c r="F33" s="86"/>
      <c r="G33" s="86"/>
      <c r="H33" s="86"/>
      <c r="I33" s="86"/>
      <c r="J33" s="86"/>
      <c r="K33" s="86"/>
    </row>
    <row r="34" spans="2:11" s="10" customFormat="1" ht="12.75">
      <c r="C34" s="331" t="s">
        <v>225</v>
      </c>
      <c r="D34" s="331"/>
      <c r="E34" s="331"/>
      <c r="F34" s="331"/>
      <c r="G34" s="331"/>
      <c r="H34" s="331"/>
      <c r="I34" s="331"/>
      <c r="J34" s="331"/>
      <c r="K34" s="331"/>
    </row>
    <row r="35" spans="2:11" s="10" customFormat="1" ht="12.75"/>
    <row r="36" spans="2:11" s="10" customFormat="1" ht="12.75"/>
    <row r="37" spans="2:11" ht="24.75" customHeight="1">
      <c r="B37" s="96" t="s">
        <v>226</v>
      </c>
      <c r="D37" s="96"/>
      <c r="E37" s="96"/>
      <c r="F37" s="96"/>
      <c r="G37" s="96"/>
      <c r="H37" s="96"/>
      <c r="I37" s="96"/>
      <c r="J37" s="96"/>
      <c r="K37" s="96"/>
    </row>
    <row r="38" spans="2:11" s="97" customFormat="1" ht="16.5" customHeight="1">
      <c r="C38" s="338" t="s">
        <v>227</v>
      </c>
      <c r="D38" s="338"/>
      <c r="E38" s="338"/>
      <c r="F38" s="338"/>
      <c r="G38" s="338"/>
      <c r="H38" s="338"/>
      <c r="I38" s="338"/>
      <c r="J38" s="338"/>
      <c r="K38" s="338"/>
    </row>
    <row r="39" spans="2:11" s="10" customFormat="1" ht="14.25" customHeight="1">
      <c r="C39" s="98" t="s">
        <v>228</v>
      </c>
      <c r="D39" s="99"/>
      <c r="E39" s="99"/>
      <c r="F39" s="99"/>
      <c r="G39" s="99"/>
      <c r="H39" s="99"/>
      <c r="I39" s="99"/>
      <c r="J39" s="99"/>
      <c r="K39" s="99"/>
    </row>
    <row r="40" spans="2:11" s="10" customFormat="1" ht="15" customHeight="1">
      <c r="C40" s="100" t="s">
        <v>229</v>
      </c>
    </row>
    <row r="41" spans="2:11" s="10" customFormat="1" ht="12.75">
      <c r="C41" s="94" t="s">
        <v>85</v>
      </c>
      <c r="D41" s="10" t="s">
        <v>230</v>
      </c>
    </row>
    <row r="42" spans="2:11" s="10" customFormat="1" ht="12.75">
      <c r="C42" s="94" t="s">
        <v>89</v>
      </c>
      <c r="D42" s="10" t="s">
        <v>231</v>
      </c>
    </row>
    <row r="43" spans="2:11" s="10" customFormat="1" ht="12.75">
      <c r="C43" s="94" t="s">
        <v>98</v>
      </c>
      <c r="D43" s="10" t="s">
        <v>232</v>
      </c>
    </row>
    <row r="44" spans="2:11" s="10" customFormat="1" ht="12.75">
      <c r="C44" s="94" t="s">
        <v>101</v>
      </c>
      <c r="D44" s="10" t="s">
        <v>233</v>
      </c>
    </row>
    <row r="45" spans="2:11" s="10" customFormat="1" ht="12.75">
      <c r="C45" s="94" t="s">
        <v>104</v>
      </c>
      <c r="D45" s="10" t="s">
        <v>234</v>
      </c>
    </row>
    <row r="46" spans="2:11" s="10" customFormat="1" ht="12.75">
      <c r="C46" s="94" t="s">
        <v>106</v>
      </c>
      <c r="D46" s="10" t="s">
        <v>235</v>
      </c>
    </row>
    <row r="47" spans="2:11" s="10" customFormat="1" ht="12.75">
      <c r="C47" s="101"/>
      <c r="E47" s="102"/>
      <c r="F47" s="102"/>
      <c r="G47" s="102"/>
      <c r="H47" s="102"/>
      <c r="I47" s="102"/>
      <c r="J47" s="102"/>
      <c r="K47" s="102"/>
    </row>
    <row r="48" spans="2:11" s="10" customFormat="1" ht="12.75"/>
    <row r="49" spans="2:14" ht="14.25">
      <c r="B49" s="92" t="s">
        <v>236</v>
      </c>
      <c r="D49" s="92"/>
      <c r="E49" s="92"/>
      <c r="F49" s="92"/>
      <c r="G49" s="92"/>
      <c r="H49" s="92"/>
      <c r="I49" s="92"/>
      <c r="J49" s="92"/>
      <c r="K49" s="92"/>
    </row>
    <row r="50" spans="2:14" s="10" customFormat="1" ht="12.75"/>
    <row r="51" spans="2:14" s="10" customFormat="1" ht="12.75">
      <c r="C51" s="10" t="s">
        <v>149</v>
      </c>
    </row>
    <row r="52" spans="2:14" s="10" customFormat="1" ht="12.75">
      <c r="L52" s="94" t="s">
        <v>170</v>
      </c>
    </row>
    <row r="53" spans="2:14" s="10" customFormat="1" ht="12.75">
      <c r="C53" s="323" t="s">
        <v>151</v>
      </c>
      <c r="D53" s="323"/>
      <c r="E53" s="323" t="s">
        <v>152</v>
      </c>
      <c r="F53" s="323"/>
      <c r="G53" s="323" t="s">
        <v>153</v>
      </c>
      <c r="H53" s="323"/>
      <c r="I53" s="323" t="s">
        <v>154</v>
      </c>
      <c r="J53" s="323"/>
      <c r="K53" s="323" t="s">
        <v>155</v>
      </c>
      <c r="L53" s="323"/>
      <c r="N53" s="10" t="s">
        <v>237</v>
      </c>
    </row>
    <row r="54" spans="2:14" s="10" customFormat="1" ht="12.75">
      <c r="C54" s="316" t="s">
        <v>156</v>
      </c>
      <c r="D54" s="316"/>
      <c r="E54" s="317">
        <v>198859509</v>
      </c>
      <c r="F54" s="317"/>
      <c r="G54" s="317"/>
      <c r="H54" s="317"/>
      <c r="I54" s="317"/>
      <c r="J54" s="317"/>
      <c r="K54" s="317">
        <f>+E54+G54-I54</f>
        <v>198859509</v>
      </c>
      <c r="L54" s="317"/>
    </row>
    <row r="55" spans="2:14" s="10" customFormat="1" ht="12.75">
      <c r="C55" s="316" t="s">
        <v>157</v>
      </c>
      <c r="D55" s="316"/>
      <c r="E55" s="317">
        <v>945968362</v>
      </c>
      <c r="F55" s="317"/>
      <c r="G55" s="317">
        <v>29209580</v>
      </c>
      <c r="H55" s="317"/>
      <c r="I55" s="317">
        <v>53695669</v>
      </c>
      <c r="J55" s="317"/>
      <c r="K55" s="317">
        <f>+E55+G55-I55</f>
        <v>921482273</v>
      </c>
      <c r="L55" s="317"/>
    </row>
    <row r="56" spans="2:14" s="10" customFormat="1" ht="12.75">
      <c r="C56" s="316"/>
      <c r="D56" s="316"/>
      <c r="E56" s="317"/>
      <c r="F56" s="317"/>
      <c r="G56" s="317"/>
      <c r="H56" s="317"/>
      <c r="I56" s="317"/>
      <c r="J56" s="317"/>
      <c r="K56" s="317"/>
      <c r="L56" s="317"/>
    </row>
    <row r="57" spans="2:14" s="10" customFormat="1" ht="12.75">
      <c r="C57" s="316"/>
      <c r="D57" s="316"/>
      <c r="E57" s="317"/>
      <c r="F57" s="317"/>
      <c r="G57" s="317"/>
      <c r="H57" s="317"/>
      <c r="I57" s="317"/>
      <c r="J57" s="317"/>
      <c r="K57" s="317"/>
      <c r="L57" s="317"/>
    </row>
    <row r="58" spans="2:14" s="10" customFormat="1" ht="12.75">
      <c r="C58" s="323" t="s">
        <v>158</v>
      </c>
      <c r="D58" s="323"/>
      <c r="E58" s="317">
        <f>SUM(E54:F57)</f>
        <v>1144827871</v>
      </c>
      <c r="F58" s="317"/>
      <c r="G58" s="317">
        <f>SUM(G54:H57)</f>
        <v>29209580</v>
      </c>
      <c r="H58" s="317"/>
      <c r="I58" s="317">
        <f>SUM(I54:J57)</f>
        <v>53695669</v>
      </c>
      <c r="J58" s="317"/>
      <c r="K58" s="317">
        <f>SUM(K54:L57)</f>
        <v>1120341782</v>
      </c>
      <c r="L58" s="317"/>
    </row>
    <row r="59" spans="2:14" s="10" customFormat="1" ht="12.75"/>
    <row r="60" spans="2:14" ht="14.25" customHeight="1">
      <c r="B60" s="103" t="s">
        <v>238</v>
      </c>
      <c r="D60" s="103"/>
      <c r="E60" s="103"/>
      <c r="F60" s="103"/>
      <c r="G60" s="103"/>
      <c r="H60" s="103"/>
      <c r="I60" s="103"/>
      <c r="J60" s="103"/>
      <c r="K60" s="103"/>
    </row>
    <row r="61" spans="2:14" ht="15.75" customHeight="1">
      <c r="B61" s="339"/>
      <c r="C61" s="339"/>
      <c r="D61" s="103"/>
      <c r="E61" s="103"/>
      <c r="F61" s="103"/>
      <c r="G61" s="103"/>
      <c r="H61" s="103"/>
      <c r="I61" s="103"/>
      <c r="J61" s="103"/>
      <c r="K61" s="103"/>
    </row>
    <row r="62" spans="2:14" s="10" customFormat="1" ht="12.75">
      <c r="C62" s="95" t="s">
        <v>239</v>
      </c>
      <c r="D62" s="95"/>
      <c r="E62" s="95"/>
      <c r="F62" s="95"/>
      <c r="G62" s="95"/>
      <c r="H62" s="95"/>
      <c r="I62" s="95"/>
      <c r="J62" s="95"/>
      <c r="K62" s="95"/>
    </row>
    <row r="63" spans="2:14" s="10" customFormat="1" ht="12.75" hidden="1">
      <c r="B63" s="104" t="s">
        <v>240</v>
      </c>
      <c r="C63" s="95" t="s">
        <v>241</v>
      </c>
      <c r="D63" s="95"/>
      <c r="E63" s="95"/>
      <c r="F63" s="95"/>
      <c r="G63" s="95"/>
      <c r="H63" s="95"/>
      <c r="I63" s="95"/>
      <c r="J63" s="95"/>
      <c r="K63" s="95"/>
    </row>
    <row r="64" spans="2:14" s="10" customFormat="1" ht="12.75" hidden="1">
      <c r="C64" s="105" t="s">
        <v>242</v>
      </c>
      <c r="D64" s="105"/>
      <c r="E64" s="105"/>
      <c r="F64" s="105"/>
      <c r="G64" s="105"/>
      <c r="H64" s="105"/>
      <c r="I64" s="105"/>
      <c r="J64" s="105"/>
      <c r="K64" s="105"/>
    </row>
    <row r="65" spans="2:13" s="10" customFormat="1" ht="12.75">
      <c r="D65" s="105"/>
      <c r="E65" s="105"/>
      <c r="F65" s="105"/>
      <c r="G65" s="105"/>
      <c r="H65" s="105"/>
      <c r="I65" s="105"/>
      <c r="J65" s="105"/>
      <c r="K65" s="105"/>
    </row>
    <row r="66" spans="2:13" s="10" customFormat="1" ht="12.75">
      <c r="D66" s="105"/>
      <c r="E66" s="105"/>
      <c r="F66" s="105"/>
      <c r="G66" s="105"/>
      <c r="H66" s="105"/>
      <c r="I66" s="105"/>
      <c r="J66" s="105"/>
      <c r="K66" s="105"/>
    </row>
    <row r="67" spans="2:13" s="10" customFormat="1" ht="12.75">
      <c r="D67" s="105"/>
      <c r="E67" s="105"/>
      <c r="F67" s="105"/>
      <c r="G67" s="105"/>
      <c r="H67" s="105"/>
      <c r="I67" s="105"/>
      <c r="J67" s="105"/>
      <c r="K67" s="105"/>
    </row>
    <row r="68" spans="2:13" ht="14.25">
      <c r="B68" s="92" t="s">
        <v>243</v>
      </c>
      <c r="D68" s="92"/>
      <c r="E68" s="92"/>
      <c r="F68" s="92"/>
      <c r="G68" s="92"/>
      <c r="H68" s="92"/>
      <c r="I68" s="92"/>
      <c r="J68" s="92"/>
      <c r="K68" s="92"/>
    </row>
    <row r="69" spans="2:13" s="10" customFormat="1" ht="7.5" customHeight="1"/>
    <row r="70" spans="2:13" s="10" customFormat="1" ht="3" customHeight="1"/>
    <row r="71" spans="2:13" s="10" customFormat="1" ht="12.75">
      <c r="C71" s="10" t="s">
        <v>244</v>
      </c>
    </row>
    <row r="72" spans="2:13" s="10" customFormat="1" ht="13.5" customHeight="1">
      <c r="D72" s="10" t="s">
        <v>162</v>
      </c>
      <c r="G72" s="319">
        <v>0</v>
      </c>
      <c r="H72" s="319"/>
      <c r="I72" s="10" t="s">
        <v>163</v>
      </c>
    </row>
    <row r="73" spans="2:13" s="10" customFormat="1" ht="14.25" customHeight="1" thickBot="1">
      <c r="D73" s="10" t="s">
        <v>164</v>
      </c>
      <c r="G73" s="320">
        <v>0</v>
      </c>
      <c r="H73" s="320">
        <v>1148436747</v>
      </c>
      <c r="I73" s="10" t="s">
        <v>163</v>
      </c>
    </row>
    <row r="74" spans="2:13" s="10" customFormat="1" ht="13.5" customHeight="1">
      <c r="D74" s="106"/>
      <c r="E74" s="106" t="s">
        <v>165</v>
      </c>
      <c r="F74" s="106"/>
      <c r="G74" s="321">
        <f>SUM(G72:G73)</f>
        <v>0</v>
      </c>
      <c r="H74" s="321"/>
      <c r="I74" s="10" t="s">
        <v>163</v>
      </c>
      <c r="L74" s="10" t="s">
        <v>3</v>
      </c>
    </row>
    <row r="75" spans="2:13" s="10" customFormat="1" ht="6.75" customHeight="1"/>
    <row r="76" spans="2:13" s="10" customFormat="1" ht="6" customHeight="1"/>
    <row r="77" spans="2:13" s="10" customFormat="1" ht="12.75">
      <c r="C77" s="10" t="s">
        <v>245</v>
      </c>
      <c r="L77" s="332"/>
      <c r="M77" s="332"/>
    </row>
    <row r="78" spans="2:13" s="10" customFormat="1" thickBot="1">
      <c r="D78" s="10" t="s">
        <v>167</v>
      </c>
      <c r="G78" s="94"/>
      <c r="H78" s="94"/>
      <c r="I78" s="319">
        <v>0</v>
      </c>
      <c r="J78" s="319"/>
      <c r="K78" s="10" t="s">
        <v>163</v>
      </c>
    </row>
    <row r="79" spans="2:13" s="10" customFormat="1" hidden="1" thickBot="1">
      <c r="D79" s="322" t="s">
        <v>246</v>
      </c>
      <c r="E79" s="322"/>
      <c r="F79" s="322"/>
      <c r="G79" s="322"/>
      <c r="H79" s="322"/>
      <c r="I79" s="320">
        <v>0</v>
      </c>
      <c r="J79" s="320"/>
      <c r="K79" s="10" t="s">
        <v>163</v>
      </c>
    </row>
    <row r="80" spans="2:13" s="10" customFormat="1" ht="12.75">
      <c r="D80" s="106"/>
      <c r="E80" s="106" t="s">
        <v>165</v>
      </c>
      <c r="F80" s="106"/>
      <c r="G80" s="106"/>
      <c r="H80" s="107"/>
      <c r="I80" s="321">
        <v>0</v>
      </c>
      <c r="J80" s="321"/>
      <c r="K80" s="10" t="s">
        <v>163</v>
      </c>
    </row>
    <row r="81" spans="2:14" s="10" customFormat="1" ht="6" customHeight="1"/>
    <row r="82" spans="2:14" s="10" customFormat="1" ht="12.75"/>
    <row r="83" spans="2:14" s="10" customFormat="1" ht="12.75"/>
    <row r="84" spans="2:14" s="10" customFormat="1" ht="12.75"/>
    <row r="85" spans="2:14" ht="14.25">
      <c r="B85" s="92" t="s">
        <v>247</v>
      </c>
      <c r="D85" s="92"/>
      <c r="E85" s="92"/>
      <c r="F85" s="92"/>
      <c r="G85" s="92"/>
      <c r="H85" s="92"/>
      <c r="I85" s="92"/>
      <c r="J85" s="92"/>
      <c r="K85" s="92"/>
    </row>
    <row r="86" spans="2:14">
      <c r="C86" s="108" t="s">
        <v>248</v>
      </c>
    </row>
    <row r="87" spans="2:14" s="10" customFormat="1" ht="7.5" customHeight="1"/>
    <row r="88" spans="2:14" s="10" customFormat="1" ht="12.75">
      <c r="C88" s="10" t="s">
        <v>249</v>
      </c>
    </row>
    <row r="89" spans="2:14" s="10" customFormat="1" ht="12.75">
      <c r="J89" s="94" t="s">
        <v>170</v>
      </c>
    </row>
    <row r="90" spans="2:14" s="10" customFormat="1" ht="12.75">
      <c r="C90" s="323"/>
      <c r="D90" s="323"/>
      <c r="E90" s="323" t="s">
        <v>171</v>
      </c>
      <c r="F90" s="323"/>
      <c r="G90" s="323" t="s">
        <v>172</v>
      </c>
      <c r="H90" s="323"/>
      <c r="I90" s="323" t="s">
        <v>155</v>
      </c>
      <c r="J90" s="323"/>
    </row>
    <row r="91" spans="2:14" s="10" customFormat="1" ht="12.75">
      <c r="C91" s="316" t="s">
        <v>173</v>
      </c>
      <c r="D91" s="316"/>
      <c r="E91" s="324">
        <f>1698535335+702030255</f>
        <v>2400565590</v>
      </c>
      <c r="F91" s="324"/>
      <c r="G91" s="324">
        <f>819227389+659855928</f>
        <v>1479083317</v>
      </c>
      <c r="H91" s="324"/>
      <c r="I91" s="324">
        <f t="shared" ref="I91:I96" si="0">E91-G91</f>
        <v>921482273</v>
      </c>
      <c r="J91" s="324"/>
      <c r="N91" s="10" t="s">
        <v>250</v>
      </c>
    </row>
    <row r="92" spans="2:14" s="10" customFormat="1" ht="12.75">
      <c r="C92" s="316" t="s">
        <v>157</v>
      </c>
      <c r="D92" s="316"/>
      <c r="E92" s="324">
        <f>392700+7571024</f>
        <v>7963724</v>
      </c>
      <c r="F92" s="324"/>
      <c r="G92" s="324">
        <f>115713+7063971</f>
        <v>7179684</v>
      </c>
      <c r="H92" s="324"/>
      <c r="I92" s="324">
        <f t="shared" si="0"/>
        <v>784040</v>
      </c>
      <c r="J92" s="324"/>
      <c r="N92" s="10" t="s">
        <v>251</v>
      </c>
    </row>
    <row r="93" spans="2:14" s="10" customFormat="1" ht="12.75">
      <c r="C93" s="316" t="s">
        <v>175</v>
      </c>
      <c r="D93" s="316"/>
      <c r="E93" s="324">
        <v>77311007</v>
      </c>
      <c r="F93" s="324"/>
      <c r="G93" s="324">
        <v>75952498</v>
      </c>
      <c r="H93" s="324"/>
      <c r="I93" s="324">
        <f t="shared" si="0"/>
        <v>1358509</v>
      </c>
      <c r="J93" s="324"/>
    </row>
    <row r="94" spans="2:14" s="10" customFormat="1" ht="12.75">
      <c r="C94" s="316" t="s">
        <v>176</v>
      </c>
      <c r="D94" s="316"/>
      <c r="E94" s="324">
        <v>834545</v>
      </c>
      <c r="F94" s="324"/>
      <c r="G94" s="324">
        <v>696496</v>
      </c>
      <c r="H94" s="324"/>
      <c r="I94" s="324">
        <f t="shared" si="0"/>
        <v>138049</v>
      </c>
      <c r="J94" s="324"/>
    </row>
    <row r="95" spans="2:14" s="10" customFormat="1" ht="12.75">
      <c r="C95" s="316" t="s">
        <v>252</v>
      </c>
      <c r="D95" s="316"/>
      <c r="E95" s="324">
        <v>25795163</v>
      </c>
      <c r="F95" s="324"/>
      <c r="G95" s="324">
        <v>24140680</v>
      </c>
      <c r="H95" s="324"/>
      <c r="I95" s="324">
        <f t="shared" si="0"/>
        <v>1654483</v>
      </c>
      <c r="J95" s="324"/>
    </row>
    <row r="96" spans="2:14" s="10" customFormat="1" ht="12.75">
      <c r="C96" s="316" t="s">
        <v>178</v>
      </c>
      <c r="D96" s="316"/>
      <c r="E96" s="324">
        <f>70301969+5750528+17448630+27866080+759278+7094114</f>
        <v>129220599</v>
      </c>
      <c r="F96" s="324"/>
      <c r="G96" s="324">
        <f>63755961+5750516+5171063+27269955+759271+2152679</f>
        <v>104859445</v>
      </c>
      <c r="H96" s="324"/>
      <c r="I96" s="324">
        <f t="shared" si="0"/>
        <v>24361154</v>
      </c>
      <c r="J96" s="324"/>
    </row>
    <row r="97" spans="2:13" s="10" customFormat="1" ht="12.75">
      <c r="C97" s="316" t="s">
        <v>179</v>
      </c>
      <c r="D97" s="316"/>
      <c r="E97" s="324">
        <v>1399680</v>
      </c>
      <c r="F97" s="324"/>
      <c r="G97" s="324">
        <v>602640</v>
      </c>
      <c r="H97" s="324"/>
      <c r="I97" s="324">
        <f>E97-G97</f>
        <v>797040</v>
      </c>
      <c r="J97" s="324"/>
    </row>
    <row r="98" spans="2:13" s="10" customFormat="1" ht="12.75">
      <c r="C98" s="323" t="s">
        <v>158</v>
      </c>
      <c r="D98" s="323"/>
      <c r="E98" s="317">
        <f>SUM(E91:F97)</f>
        <v>2643090308</v>
      </c>
      <c r="F98" s="317"/>
      <c r="G98" s="317">
        <f>SUM(G91:H97)</f>
        <v>1692514760</v>
      </c>
      <c r="H98" s="317"/>
      <c r="I98" s="317">
        <f>SUM(I91:J97)</f>
        <v>950575548</v>
      </c>
      <c r="J98" s="317"/>
    </row>
    <row r="99" spans="2:13" s="10" customFormat="1" ht="13.5" customHeight="1"/>
    <row r="100" spans="2:13" s="10" customFormat="1" ht="13.5" customHeight="1"/>
    <row r="101" spans="2:13" ht="17.25" customHeight="1">
      <c r="B101" s="92" t="s">
        <v>253</v>
      </c>
      <c r="D101" s="92"/>
      <c r="E101" s="92"/>
      <c r="F101" s="92"/>
      <c r="G101" s="92"/>
      <c r="H101" s="92"/>
      <c r="I101" s="92"/>
      <c r="J101" s="92"/>
      <c r="K101" s="92"/>
    </row>
    <row r="102" spans="2:13">
      <c r="C102" s="108" t="s">
        <v>248</v>
      </c>
    </row>
    <row r="103" spans="2:13" s="10" customFormat="1" ht="6.75" customHeight="1"/>
    <row r="104" spans="2:13" s="10" customFormat="1" ht="12.75">
      <c r="C104" s="10" t="s">
        <v>254</v>
      </c>
    </row>
    <row r="105" spans="2:13" s="10" customFormat="1" ht="12.75">
      <c r="K105" s="94" t="s">
        <v>170</v>
      </c>
    </row>
    <row r="106" spans="2:13" s="10" customFormat="1" ht="12.75">
      <c r="C106" s="326"/>
      <c r="D106" s="327"/>
      <c r="E106" s="326" t="s">
        <v>255</v>
      </c>
      <c r="F106" s="327"/>
      <c r="G106" s="326" t="s">
        <v>256</v>
      </c>
      <c r="H106" s="328"/>
      <c r="I106" s="327"/>
      <c r="J106" s="326" t="s">
        <v>257</v>
      </c>
      <c r="K106" s="327"/>
    </row>
    <row r="107" spans="2:13" s="10" customFormat="1" ht="12.75">
      <c r="C107" s="329"/>
      <c r="D107" s="330"/>
      <c r="E107" s="326"/>
      <c r="F107" s="327"/>
      <c r="G107" s="326"/>
      <c r="H107" s="328"/>
      <c r="I107" s="327"/>
      <c r="J107" s="326"/>
      <c r="K107" s="327"/>
      <c r="L107" s="331" t="s">
        <v>258</v>
      </c>
      <c r="M107" s="331"/>
    </row>
    <row r="108" spans="2:13" s="10" customFormat="1" ht="12.75">
      <c r="C108" s="329"/>
      <c r="D108" s="330"/>
      <c r="E108" s="326"/>
      <c r="F108" s="327"/>
      <c r="G108" s="326"/>
      <c r="H108" s="328"/>
      <c r="I108" s="327"/>
      <c r="J108" s="326"/>
      <c r="K108" s="327"/>
    </row>
    <row r="109" spans="2:13" s="10" customFormat="1" ht="12.75">
      <c r="C109" s="329"/>
      <c r="D109" s="330"/>
      <c r="E109" s="326"/>
      <c r="F109" s="327"/>
      <c r="G109" s="326"/>
      <c r="H109" s="328"/>
      <c r="I109" s="327"/>
      <c r="J109" s="326"/>
      <c r="K109" s="327"/>
    </row>
    <row r="110" spans="2:13" s="10" customFormat="1" ht="12.75">
      <c r="C110" s="326" t="s">
        <v>259</v>
      </c>
      <c r="D110" s="327"/>
      <c r="E110" s="326"/>
      <c r="F110" s="327"/>
      <c r="G110" s="326"/>
      <c r="H110" s="328"/>
      <c r="I110" s="327"/>
      <c r="J110" s="326"/>
      <c r="K110" s="327"/>
    </row>
    <row r="111" spans="2:13" s="10" customFormat="1" ht="12.75">
      <c r="C111" s="113"/>
      <c r="D111" s="113"/>
      <c r="E111" s="113"/>
      <c r="F111" s="113"/>
      <c r="G111" s="113"/>
      <c r="H111" s="113"/>
      <c r="I111" s="113"/>
      <c r="J111" s="113"/>
      <c r="K111" s="113"/>
    </row>
    <row r="112" spans="2:13" s="10" customFormat="1" ht="12.75">
      <c r="C112" s="113"/>
      <c r="D112" s="113"/>
      <c r="E112" s="113"/>
      <c r="F112" s="113"/>
      <c r="G112" s="113"/>
      <c r="H112" s="113"/>
      <c r="I112" s="113"/>
      <c r="J112" s="113"/>
      <c r="K112" s="113"/>
    </row>
    <row r="113" spans="2:13" ht="14.25">
      <c r="B113" s="92" t="s">
        <v>260</v>
      </c>
      <c r="D113" s="92"/>
      <c r="E113" s="92"/>
      <c r="F113" s="92"/>
      <c r="G113" s="92"/>
      <c r="H113" s="92"/>
      <c r="I113" s="92"/>
      <c r="J113" s="92"/>
      <c r="K113" s="92"/>
    </row>
    <row r="114" spans="2:13" s="10" customFormat="1" ht="7.5" customHeight="1"/>
    <row r="115" spans="2:13" s="10" customFormat="1" ht="12.75">
      <c r="C115" s="10" t="s">
        <v>261</v>
      </c>
    </row>
    <row r="116" spans="2:13" s="10" customFormat="1" ht="12.75">
      <c r="J116" s="94" t="s">
        <v>170</v>
      </c>
    </row>
    <row r="117" spans="2:13" s="10" customFormat="1" ht="12.75">
      <c r="C117" s="326" t="s">
        <v>262</v>
      </c>
      <c r="D117" s="327"/>
      <c r="E117" s="326" t="s">
        <v>263</v>
      </c>
      <c r="F117" s="327"/>
      <c r="G117" s="326" t="s">
        <v>264</v>
      </c>
      <c r="H117" s="327"/>
      <c r="I117" s="326" t="s">
        <v>265</v>
      </c>
      <c r="J117" s="327"/>
    </row>
    <row r="118" spans="2:13" s="10" customFormat="1" ht="12.75">
      <c r="C118" s="329"/>
      <c r="D118" s="330"/>
      <c r="E118" s="326"/>
      <c r="F118" s="327"/>
      <c r="G118" s="326"/>
      <c r="H118" s="327"/>
      <c r="I118" s="326"/>
      <c r="J118" s="327"/>
      <c r="L118" s="332" t="s">
        <v>3</v>
      </c>
      <c r="M118" s="332"/>
    </row>
    <row r="119" spans="2:13" s="10" customFormat="1" ht="12.75">
      <c r="C119" s="329"/>
      <c r="D119" s="330"/>
      <c r="E119" s="326"/>
      <c r="F119" s="327"/>
      <c r="G119" s="326"/>
      <c r="H119" s="327"/>
      <c r="I119" s="326"/>
      <c r="J119" s="327"/>
    </row>
    <row r="120" spans="2:13" s="10" customFormat="1" ht="12.75">
      <c r="C120" s="333"/>
      <c r="D120" s="334"/>
      <c r="E120" s="335"/>
      <c r="F120" s="336"/>
      <c r="G120" s="335"/>
      <c r="H120" s="336"/>
      <c r="I120" s="335"/>
      <c r="J120" s="336"/>
    </row>
    <row r="121" spans="2:13" s="10" customFormat="1" ht="13.5" customHeight="1">
      <c r="C121" s="326" t="s">
        <v>259</v>
      </c>
      <c r="D121" s="327"/>
      <c r="E121" s="326"/>
      <c r="F121" s="327"/>
      <c r="G121" s="326"/>
      <c r="H121" s="327"/>
      <c r="I121" s="326"/>
      <c r="J121" s="327"/>
    </row>
    <row r="122" spans="2:13" s="10" customFormat="1" ht="13.5" customHeight="1"/>
    <row r="123" spans="2:13" s="10" customFormat="1" ht="12.75"/>
    <row r="124" spans="2:13" ht="14.25">
      <c r="B124" s="92" t="s">
        <v>266</v>
      </c>
      <c r="C124" s="92"/>
      <c r="D124" s="92"/>
      <c r="E124" s="92"/>
      <c r="F124" s="92"/>
      <c r="G124" s="92"/>
      <c r="H124" s="92"/>
      <c r="I124" s="92"/>
      <c r="J124" s="92"/>
    </row>
    <row r="125" spans="2:13" s="10" customFormat="1" ht="7.5" customHeight="1"/>
    <row r="126" spans="2:13" s="10" customFormat="1" ht="12.75">
      <c r="C126" s="86" t="s">
        <v>267</v>
      </c>
    </row>
    <row r="127" spans="2:13" s="10" customFormat="1" ht="12.75"/>
    <row r="128" spans="2:13" s="10" customFormat="1" ht="12.75"/>
    <row r="129" spans="2:14" ht="14.25">
      <c r="B129" s="92" t="s">
        <v>268</v>
      </c>
      <c r="D129" s="92"/>
      <c r="E129" s="92"/>
      <c r="F129" s="92"/>
      <c r="G129" s="92"/>
      <c r="H129" s="92"/>
      <c r="I129" s="92"/>
      <c r="J129" s="92"/>
      <c r="K129" s="92"/>
    </row>
    <row r="130" spans="2:14" ht="14.25">
      <c r="B130" s="92" t="s">
        <v>196</v>
      </c>
      <c r="D130" s="92"/>
      <c r="E130" s="92"/>
      <c r="F130" s="92"/>
      <c r="G130" s="92"/>
      <c r="H130" s="92"/>
      <c r="I130" s="92"/>
      <c r="J130" s="92"/>
      <c r="K130" s="92"/>
    </row>
    <row r="131" spans="2:14" s="10" customFormat="1" ht="6" customHeight="1"/>
    <row r="132" spans="2:14" s="10" customFormat="1" ht="12.75">
      <c r="C132" s="86" t="s">
        <v>267</v>
      </c>
      <c r="N132" s="10" t="s">
        <v>269</v>
      </c>
    </row>
    <row r="133" spans="2:14" s="10" customFormat="1" ht="7.5" customHeight="1"/>
    <row r="134" spans="2:14" s="10" customFormat="1" ht="12.75">
      <c r="C134" s="86"/>
    </row>
    <row r="135" spans="2:14" s="10" customFormat="1" ht="12.75"/>
    <row r="136" spans="2:14" s="10" customFormat="1" ht="12.75"/>
    <row r="137" spans="2:14" s="10" customFormat="1" ht="12.75"/>
    <row r="138" spans="2:14" s="10" customFormat="1" ht="12.75"/>
  </sheetData>
  <mergeCells count="122">
    <mergeCell ref="C121:D121"/>
    <mergeCell ref="E121:F121"/>
    <mergeCell ref="G121:H121"/>
    <mergeCell ref="I121:J121"/>
    <mergeCell ref="L118:M118"/>
    <mergeCell ref="C119:D119"/>
    <mergeCell ref="E119:F119"/>
    <mergeCell ref="G119:H119"/>
    <mergeCell ref="I119:J119"/>
    <mergeCell ref="C120:D120"/>
    <mergeCell ref="E120:F120"/>
    <mergeCell ref="G120:H120"/>
    <mergeCell ref="I120:J120"/>
    <mergeCell ref="C117:D117"/>
    <mergeCell ref="E117:F117"/>
    <mergeCell ref="G117:H117"/>
    <mergeCell ref="I117:J117"/>
    <mergeCell ref="C118:D118"/>
    <mergeCell ref="E118:F118"/>
    <mergeCell ref="G118:H118"/>
    <mergeCell ref="I118:J118"/>
    <mergeCell ref="C109:D109"/>
    <mergeCell ref="E109:F109"/>
    <mergeCell ref="G109:I109"/>
    <mergeCell ref="J109:K109"/>
    <mergeCell ref="C110:D110"/>
    <mergeCell ref="E110:F110"/>
    <mergeCell ref="G110:I110"/>
    <mergeCell ref="J110:K110"/>
    <mergeCell ref="C107:D107"/>
    <mergeCell ref="E107:F107"/>
    <mergeCell ref="G107:I107"/>
    <mergeCell ref="J107:K107"/>
    <mergeCell ref="L107:M107"/>
    <mergeCell ref="C108:D108"/>
    <mergeCell ref="E108:F108"/>
    <mergeCell ref="G108:I108"/>
    <mergeCell ref="J108:K108"/>
    <mergeCell ref="C98:D98"/>
    <mergeCell ref="E98:F98"/>
    <mergeCell ref="G98:H98"/>
    <mergeCell ref="I98:J98"/>
    <mergeCell ref="C106:D106"/>
    <mergeCell ref="E106:F106"/>
    <mergeCell ref="G106:I106"/>
    <mergeCell ref="J106:K106"/>
    <mergeCell ref="C96:D96"/>
    <mergeCell ref="E96:F96"/>
    <mergeCell ref="G96:H96"/>
    <mergeCell ref="I96:J96"/>
    <mergeCell ref="C97:D97"/>
    <mergeCell ref="E97:F97"/>
    <mergeCell ref="G97:H97"/>
    <mergeCell ref="I97:J97"/>
    <mergeCell ref="C94:D94"/>
    <mergeCell ref="E94:F94"/>
    <mergeCell ref="G94:H94"/>
    <mergeCell ref="I94:J94"/>
    <mergeCell ref="C95:D95"/>
    <mergeCell ref="E95:F95"/>
    <mergeCell ref="G95:H95"/>
    <mergeCell ref="I95:J95"/>
    <mergeCell ref="C92:D92"/>
    <mergeCell ref="E92:F92"/>
    <mergeCell ref="G92:H92"/>
    <mergeCell ref="I92:J92"/>
    <mergeCell ref="C93:D93"/>
    <mergeCell ref="E93:F93"/>
    <mergeCell ref="G93:H93"/>
    <mergeCell ref="I93:J93"/>
    <mergeCell ref="I80:J80"/>
    <mergeCell ref="C90:D90"/>
    <mergeCell ref="E90:F90"/>
    <mergeCell ref="G90:H90"/>
    <mergeCell ref="I90:J90"/>
    <mergeCell ref="C91:D91"/>
    <mergeCell ref="E91:F91"/>
    <mergeCell ref="G91:H91"/>
    <mergeCell ref="I91:J91"/>
    <mergeCell ref="G72:H72"/>
    <mergeCell ref="G73:H73"/>
    <mergeCell ref="G74:H74"/>
    <mergeCell ref="L77:M77"/>
    <mergeCell ref="I78:J78"/>
    <mergeCell ref="D79:H79"/>
    <mergeCell ref="I79:J79"/>
    <mergeCell ref="C58:D58"/>
    <mergeCell ref="E58:F58"/>
    <mergeCell ref="G58:H58"/>
    <mergeCell ref="I58:J58"/>
    <mergeCell ref="K58:L58"/>
    <mergeCell ref="B61:C61"/>
    <mergeCell ref="C56:D56"/>
    <mergeCell ref="E56:F56"/>
    <mergeCell ref="G56:H56"/>
    <mergeCell ref="I56:J56"/>
    <mergeCell ref="K56:L56"/>
    <mergeCell ref="C57:D57"/>
    <mergeCell ref="E57:F57"/>
    <mergeCell ref="G57:H57"/>
    <mergeCell ref="I57:J57"/>
    <mergeCell ref="K57:L57"/>
    <mergeCell ref="C54:D54"/>
    <mergeCell ref="E54:F54"/>
    <mergeCell ref="G54:H54"/>
    <mergeCell ref="I54:J54"/>
    <mergeCell ref="K54:L54"/>
    <mergeCell ref="C55:D55"/>
    <mergeCell ref="E55:F55"/>
    <mergeCell ref="G55:H55"/>
    <mergeCell ref="I55:J55"/>
    <mergeCell ref="K55:L55"/>
    <mergeCell ref="C3:L3"/>
    <mergeCell ref="C7:K7"/>
    <mergeCell ref="C30:K30"/>
    <mergeCell ref="C34:K34"/>
    <mergeCell ref="C38:K38"/>
    <mergeCell ref="C53:D53"/>
    <mergeCell ref="E53:F53"/>
    <mergeCell ref="G53:H53"/>
    <mergeCell ref="I53:J53"/>
    <mergeCell ref="K53:L53"/>
  </mergeCells>
  <phoneticPr fontId="4"/>
  <printOptions horizontalCentered="1"/>
  <pageMargins left="0" right="0" top="0" bottom="0" header="0" footer="0"/>
  <pageSetup paperSize="9" scale="97" firstPageNumber="31" orientation="portrait" useFirstPageNumber="1" horizontalDpi="300" verticalDpi="300" r:id="rId1"/>
  <rowBreaks count="1" manualBreakCount="1">
    <brk id="65" max="12"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2948C-87E3-47E7-B1B2-9E57E7F19FC2}">
  <dimension ref="A1:M133"/>
  <sheetViews>
    <sheetView view="pageBreakPreview" topLeftCell="A37" zoomScaleNormal="100" zoomScaleSheetLayoutView="100" workbookViewId="0">
      <selection activeCell="E117" sqref="E117:F117"/>
    </sheetView>
  </sheetViews>
  <sheetFormatPr defaultRowHeight="13.5"/>
  <cols>
    <col min="1" max="1" width="3.5" style="9" customWidth="1"/>
    <col min="2" max="2" width="5" style="9" customWidth="1"/>
    <col min="3" max="3" width="6.875" style="9" customWidth="1"/>
    <col min="4" max="4" width="9.25" style="9" customWidth="1"/>
    <col min="5" max="10" width="8.5" style="9" customWidth="1"/>
    <col min="11" max="11" width="9.5" style="9" customWidth="1"/>
    <col min="12" max="12" width="8.875" style="9" customWidth="1"/>
    <col min="13" max="13" width="5.25" style="9" customWidth="1"/>
    <col min="14" max="256" width="9" style="9"/>
    <col min="257" max="257" width="3.5" style="9" customWidth="1"/>
    <col min="258" max="258" width="5" style="9" customWidth="1"/>
    <col min="259" max="259" width="6.875" style="9" customWidth="1"/>
    <col min="260" max="260" width="9.25" style="9" customWidth="1"/>
    <col min="261" max="266" width="8.5" style="9" customWidth="1"/>
    <col min="267" max="267" width="9.5" style="9" customWidth="1"/>
    <col min="268" max="268" width="8.875" style="9" customWidth="1"/>
    <col min="269" max="269" width="5.25" style="9" customWidth="1"/>
    <col min="270" max="512" width="9" style="9"/>
    <col min="513" max="513" width="3.5" style="9" customWidth="1"/>
    <col min="514" max="514" width="5" style="9" customWidth="1"/>
    <col min="515" max="515" width="6.875" style="9" customWidth="1"/>
    <col min="516" max="516" width="9.25" style="9" customWidth="1"/>
    <col min="517" max="522" width="8.5" style="9" customWidth="1"/>
    <col min="523" max="523" width="9.5" style="9" customWidth="1"/>
    <col min="524" max="524" width="8.875" style="9" customWidth="1"/>
    <col min="525" max="525" width="5.25" style="9" customWidth="1"/>
    <col min="526" max="768" width="9" style="9"/>
    <col min="769" max="769" width="3.5" style="9" customWidth="1"/>
    <col min="770" max="770" width="5" style="9" customWidth="1"/>
    <col min="771" max="771" width="6.875" style="9" customWidth="1"/>
    <col min="772" max="772" width="9.25" style="9" customWidth="1"/>
    <col min="773" max="778" width="8.5" style="9" customWidth="1"/>
    <col min="779" max="779" width="9.5" style="9" customWidth="1"/>
    <col min="780" max="780" width="8.875" style="9" customWidth="1"/>
    <col min="781" max="781" width="5.25" style="9" customWidth="1"/>
    <col min="782" max="1024" width="9" style="9"/>
    <col min="1025" max="1025" width="3.5" style="9" customWidth="1"/>
    <col min="1026" max="1026" width="5" style="9" customWidth="1"/>
    <col min="1027" max="1027" width="6.875" style="9" customWidth="1"/>
    <col min="1028" max="1028" width="9.25" style="9" customWidth="1"/>
    <col min="1029" max="1034" width="8.5" style="9" customWidth="1"/>
    <col min="1035" max="1035" width="9.5" style="9" customWidth="1"/>
    <col min="1036" max="1036" width="8.875" style="9" customWidth="1"/>
    <col min="1037" max="1037" width="5.25" style="9" customWidth="1"/>
    <col min="1038" max="1280" width="9" style="9"/>
    <col min="1281" max="1281" width="3.5" style="9" customWidth="1"/>
    <col min="1282" max="1282" width="5" style="9" customWidth="1"/>
    <col min="1283" max="1283" width="6.875" style="9" customWidth="1"/>
    <col min="1284" max="1284" width="9.25" style="9" customWidth="1"/>
    <col min="1285" max="1290" width="8.5" style="9" customWidth="1"/>
    <col min="1291" max="1291" width="9.5" style="9" customWidth="1"/>
    <col min="1292" max="1292" width="8.875" style="9" customWidth="1"/>
    <col min="1293" max="1293" width="5.25" style="9" customWidth="1"/>
    <col min="1294" max="1536" width="9" style="9"/>
    <col min="1537" max="1537" width="3.5" style="9" customWidth="1"/>
    <col min="1538" max="1538" width="5" style="9" customWidth="1"/>
    <col min="1539" max="1539" width="6.875" style="9" customWidth="1"/>
    <col min="1540" max="1540" width="9.25" style="9" customWidth="1"/>
    <col min="1541" max="1546" width="8.5" style="9" customWidth="1"/>
    <col min="1547" max="1547" width="9.5" style="9" customWidth="1"/>
    <col min="1548" max="1548" width="8.875" style="9" customWidth="1"/>
    <col min="1549" max="1549" width="5.25" style="9" customWidth="1"/>
    <col min="1550" max="1792" width="9" style="9"/>
    <col min="1793" max="1793" width="3.5" style="9" customWidth="1"/>
    <col min="1794" max="1794" width="5" style="9" customWidth="1"/>
    <col min="1795" max="1795" width="6.875" style="9" customWidth="1"/>
    <col min="1796" max="1796" width="9.25" style="9" customWidth="1"/>
    <col min="1797" max="1802" width="8.5" style="9" customWidth="1"/>
    <col min="1803" max="1803" width="9.5" style="9" customWidth="1"/>
    <col min="1804" max="1804" width="8.875" style="9" customWidth="1"/>
    <col min="1805" max="1805" width="5.25" style="9" customWidth="1"/>
    <col min="1806" max="2048" width="9" style="9"/>
    <col min="2049" max="2049" width="3.5" style="9" customWidth="1"/>
    <col min="2050" max="2050" width="5" style="9" customWidth="1"/>
    <col min="2051" max="2051" width="6.875" style="9" customWidth="1"/>
    <col min="2052" max="2052" width="9.25" style="9" customWidth="1"/>
    <col min="2053" max="2058" width="8.5" style="9" customWidth="1"/>
    <col min="2059" max="2059" width="9.5" style="9" customWidth="1"/>
    <col min="2060" max="2060" width="8.875" style="9" customWidth="1"/>
    <col min="2061" max="2061" width="5.25" style="9" customWidth="1"/>
    <col min="2062" max="2304" width="9" style="9"/>
    <col min="2305" max="2305" width="3.5" style="9" customWidth="1"/>
    <col min="2306" max="2306" width="5" style="9" customWidth="1"/>
    <col min="2307" max="2307" width="6.875" style="9" customWidth="1"/>
    <col min="2308" max="2308" width="9.25" style="9" customWidth="1"/>
    <col min="2309" max="2314" width="8.5" style="9" customWidth="1"/>
    <col min="2315" max="2315" width="9.5" style="9" customWidth="1"/>
    <col min="2316" max="2316" width="8.875" style="9" customWidth="1"/>
    <col min="2317" max="2317" width="5.25" style="9" customWidth="1"/>
    <col min="2318" max="2560" width="9" style="9"/>
    <col min="2561" max="2561" width="3.5" style="9" customWidth="1"/>
    <col min="2562" max="2562" width="5" style="9" customWidth="1"/>
    <col min="2563" max="2563" width="6.875" style="9" customWidth="1"/>
    <col min="2564" max="2564" width="9.25" style="9" customWidth="1"/>
    <col min="2565" max="2570" width="8.5" style="9" customWidth="1"/>
    <col min="2571" max="2571" width="9.5" style="9" customWidth="1"/>
    <col min="2572" max="2572" width="8.875" style="9" customWidth="1"/>
    <col min="2573" max="2573" width="5.25" style="9" customWidth="1"/>
    <col min="2574" max="2816" width="9" style="9"/>
    <col min="2817" max="2817" width="3.5" style="9" customWidth="1"/>
    <col min="2818" max="2818" width="5" style="9" customWidth="1"/>
    <col min="2819" max="2819" width="6.875" style="9" customWidth="1"/>
    <col min="2820" max="2820" width="9.25" style="9" customWidth="1"/>
    <col min="2821" max="2826" width="8.5" style="9" customWidth="1"/>
    <col min="2827" max="2827" width="9.5" style="9" customWidth="1"/>
    <col min="2828" max="2828" width="8.875" style="9" customWidth="1"/>
    <col min="2829" max="2829" width="5.25" style="9" customWidth="1"/>
    <col min="2830" max="3072" width="9" style="9"/>
    <col min="3073" max="3073" width="3.5" style="9" customWidth="1"/>
    <col min="3074" max="3074" width="5" style="9" customWidth="1"/>
    <col min="3075" max="3075" width="6.875" style="9" customWidth="1"/>
    <col min="3076" max="3076" width="9.25" style="9" customWidth="1"/>
    <col min="3077" max="3082" width="8.5" style="9" customWidth="1"/>
    <col min="3083" max="3083" width="9.5" style="9" customWidth="1"/>
    <col min="3084" max="3084" width="8.875" style="9" customWidth="1"/>
    <col min="3085" max="3085" width="5.25" style="9" customWidth="1"/>
    <col min="3086" max="3328" width="9" style="9"/>
    <col min="3329" max="3329" width="3.5" style="9" customWidth="1"/>
    <col min="3330" max="3330" width="5" style="9" customWidth="1"/>
    <col min="3331" max="3331" width="6.875" style="9" customWidth="1"/>
    <col min="3332" max="3332" width="9.25" style="9" customWidth="1"/>
    <col min="3333" max="3338" width="8.5" style="9" customWidth="1"/>
    <col min="3339" max="3339" width="9.5" style="9" customWidth="1"/>
    <col min="3340" max="3340" width="8.875" style="9" customWidth="1"/>
    <col min="3341" max="3341" width="5.25" style="9" customWidth="1"/>
    <col min="3342" max="3584" width="9" style="9"/>
    <col min="3585" max="3585" width="3.5" style="9" customWidth="1"/>
    <col min="3586" max="3586" width="5" style="9" customWidth="1"/>
    <col min="3587" max="3587" width="6.875" style="9" customWidth="1"/>
    <col min="3588" max="3588" width="9.25" style="9" customWidth="1"/>
    <col min="3589" max="3594" width="8.5" style="9" customWidth="1"/>
    <col min="3595" max="3595" width="9.5" style="9" customWidth="1"/>
    <col min="3596" max="3596" width="8.875" style="9" customWidth="1"/>
    <col min="3597" max="3597" width="5.25" style="9" customWidth="1"/>
    <col min="3598" max="3840" width="9" style="9"/>
    <col min="3841" max="3841" width="3.5" style="9" customWidth="1"/>
    <col min="3842" max="3842" width="5" style="9" customWidth="1"/>
    <col min="3843" max="3843" width="6.875" style="9" customWidth="1"/>
    <col min="3844" max="3844" width="9.25" style="9" customWidth="1"/>
    <col min="3845" max="3850" width="8.5" style="9" customWidth="1"/>
    <col min="3851" max="3851" width="9.5" style="9" customWidth="1"/>
    <col min="3852" max="3852" width="8.875" style="9" customWidth="1"/>
    <col min="3853" max="3853" width="5.25" style="9" customWidth="1"/>
    <col min="3854" max="4096" width="9" style="9"/>
    <col min="4097" max="4097" width="3.5" style="9" customWidth="1"/>
    <col min="4098" max="4098" width="5" style="9" customWidth="1"/>
    <col min="4099" max="4099" width="6.875" style="9" customWidth="1"/>
    <col min="4100" max="4100" width="9.25" style="9" customWidth="1"/>
    <col min="4101" max="4106" width="8.5" style="9" customWidth="1"/>
    <col min="4107" max="4107" width="9.5" style="9" customWidth="1"/>
    <col min="4108" max="4108" width="8.875" style="9" customWidth="1"/>
    <col min="4109" max="4109" width="5.25" style="9" customWidth="1"/>
    <col min="4110" max="4352" width="9" style="9"/>
    <col min="4353" max="4353" width="3.5" style="9" customWidth="1"/>
    <col min="4354" max="4354" width="5" style="9" customWidth="1"/>
    <col min="4355" max="4355" width="6.875" style="9" customWidth="1"/>
    <col min="4356" max="4356" width="9.25" style="9" customWidth="1"/>
    <col min="4357" max="4362" width="8.5" style="9" customWidth="1"/>
    <col min="4363" max="4363" width="9.5" style="9" customWidth="1"/>
    <col min="4364" max="4364" width="8.875" style="9" customWidth="1"/>
    <col min="4365" max="4365" width="5.25" style="9" customWidth="1"/>
    <col min="4366" max="4608" width="9" style="9"/>
    <col min="4609" max="4609" width="3.5" style="9" customWidth="1"/>
    <col min="4610" max="4610" width="5" style="9" customWidth="1"/>
    <col min="4611" max="4611" width="6.875" style="9" customWidth="1"/>
    <col min="4612" max="4612" width="9.25" style="9" customWidth="1"/>
    <col min="4613" max="4618" width="8.5" style="9" customWidth="1"/>
    <col min="4619" max="4619" width="9.5" style="9" customWidth="1"/>
    <col min="4620" max="4620" width="8.875" style="9" customWidth="1"/>
    <col min="4621" max="4621" width="5.25" style="9" customWidth="1"/>
    <col min="4622" max="4864" width="9" style="9"/>
    <col min="4865" max="4865" width="3.5" style="9" customWidth="1"/>
    <col min="4866" max="4866" width="5" style="9" customWidth="1"/>
    <col min="4867" max="4867" width="6.875" style="9" customWidth="1"/>
    <col min="4868" max="4868" width="9.25" style="9" customWidth="1"/>
    <col min="4869" max="4874" width="8.5" style="9" customWidth="1"/>
    <col min="4875" max="4875" width="9.5" style="9" customWidth="1"/>
    <col min="4876" max="4876" width="8.875" style="9" customWidth="1"/>
    <col min="4877" max="4877" width="5.25" style="9" customWidth="1"/>
    <col min="4878" max="5120" width="9" style="9"/>
    <col min="5121" max="5121" width="3.5" style="9" customWidth="1"/>
    <col min="5122" max="5122" width="5" style="9" customWidth="1"/>
    <col min="5123" max="5123" width="6.875" style="9" customWidth="1"/>
    <col min="5124" max="5124" width="9.25" style="9" customWidth="1"/>
    <col min="5125" max="5130" width="8.5" style="9" customWidth="1"/>
    <col min="5131" max="5131" width="9.5" style="9" customWidth="1"/>
    <col min="5132" max="5132" width="8.875" style="9" customWidth="1"/>
    <col min="5133" max="5133" width="5.25" style="9" customWidth="1"/>
    <col min="5134" max="5376" width="9" style="9"/>
    <col min="5377" max="5377" width="3.5" style="9" customWidth="1"/>
    <col min="5378" max="5378" width="5" style="9" customWidth="1"/>
    <col min="5379" max="5379" width="6.875" style="9" customWidth="1"/>
    <col min="5380" max="5380" width="9.25" style="9" customWidth="1"/>
    <col min="5381" max="5386" width="8.5" style="9" customWidth="1"/>
    <col min="5387" max="5387" width="9.5" style="9" customWidth="1"/>
    <col min="5388" max="5388" width="8.875" style="9" customWidth="1"/>
    <col min="5389" max="5389" width="5.25" style="9" customWidth="1"/>
    <col min="5390" max="5632" width="9" style="9"/>
    <col min="5633" max="5633" width="3.5" style="9" customWidth="1"/>
    <col min="5634" max="5634" width="5" style="9" customWidth="1"/>
    <col min="5635" max="5635" width="6.875" style="9" customWidth="1"/>
    <col min="5636" max="5636" width="9.25" style="9" customWidth="1"/>
    <col min="5637" max="5642" width="8.5" style="9" customWidth="1"/>
    <col min="5643" max="5643" width="9.5" style="9" customWidth="1"/>
    <col min="5644" max="5644" width="8.875" style="9" customWidth="1"/>
    <col min="5645" max="5645" width="5.25" style="9" customWidth="1"/>
    <col min="5646" max="5888" width="9" style="9"/>
    <col min="5889" max="5889" width="3.5" style="9" customWidth="1"/>
    <col min="5890" max="5890" width="5" style="9" customWidth="1"/>
    <col min="5891" max="5891" width="6.875" style="9" customWidth="1"/>
    <col min="5892" max="5892" width="9.25" style="9" customWidth="1"/>
    <col min="5893" max="5898" width="8.5" style="9" customWidth="1"/>
    <col min="5899" max="5899" width="9.5" style="9" customWidth="1"/>
    <col min="5900" max="5900" width="8.875" style="9" customWidth="1"/>
    <col min="5901" max="5901" width="5.25" style="9" customWidth="1"/>
    <col min="5902" max="6144" width="9" style="9"/>
    <col min="6145" max="6145" width="3.5" style="9" customWidth="1"/>
    <col min="6146" max="6146" width="5" style="9" customWidth="1"/>
    <col min="6147" max="6147" width="6.875" style="9" customWidth="1"/>
    <col min="6148" max="6148" width="9.25" style="9" customWidth="1"/>
    <col min="6149" max="6154" width="8.5" style="9" customWidth="1"/>
    <col min="6155" max="6155" width="9.5" style="9" customWidth="1"/>
    <col min="6156" max="6156" width="8.875" style="9" customWidth="1"/>
    <col min="6157" max="6157" width="5.25" style="9" customWidth="1"/>
    <col min="6158" max="6400" width="9" style="9"/>
    <col min="6401" max="6401" width="3.5" style="9" customWidth="1"/>
    <col min="6402" max="6402" width="5" style="9" customWidth="1"/>
    <col min="6403" max="6403" width="6.875" style="9" customWidth="1"/>
    <col min="6404" max="6404" width="9.25" style="9" customWidth="1"/>
    <col min="6405" max="6410" width="8.5" style="9" customWidth="1"/>
    <col min="6411" max="6411" width="9.5" style="9" customWidth="1"/>
    <col min="6412" max="6412" width="8.875" style="9" customWidth="1"/>
    <col min="6413" max="6413" width="5.25" style="9" customWidth="1"/>
    <col min="6414" max="6656" width="9" style="9"/>
    <col min="6657" max="6657" width="3.5" style="9" customWidth="1"/>
    <col min="6658" max="6658" width="5" style="9" customWidth="1"/>
    <col min="6659" max="6659" width="6.875" style="9" customWidth="1"/>
    <col min="6660" max="6660" width="9.25" style="9" customWidth="1"/>
    <col min="6661" max="6666" width="8.5" style="9" customWidth="1"/>
    <col min="6667" max="6667" width="9.5" style="9" customWidth="1"/>
    <col min="6668" max="6668" width="8.875" style="9" customWidth="1"/>
    <col min="6669" max="6669" width="5.25" style="9" customWidth="1"/>
    <col min="6670" max="6912" width="9" style="9"/>
    <col min="6913" max="6913" width="3.5" style="9" customWidth="1"/>
    <col min="6914" max="6914" width="5" style="9" customWidth="1"/>
    <col min="6915" max="6915" width="6.875" style="9" customWidth="1"/>
    <col min="6916" max="6916" width="9.25" style="9" customWidth="1"/>
    <col min="6917" max="6922" width="8.5" style="9" customWidth="1"/>
    <col min="6923" max="6923" width="9.5" style="9" customWidth="1"/>
    <col min="6924" max="6924" width="8.875" style="9" customWidth="1"/>
    <col min="6925" max="6925" width="5.25" style="9" customWidth="1"/>
    <col min="6926" max="7168" width="9" style="9"/>
    <col min="7169" max="7169" width="3.5" style="9" customWidth="1"/>
    <col min="7170" max="7170" width="5" style="9" customWidth="1"/>
    <col min="7171" max="7171" width="6.875" style="9" customWidth="1"/>
    <col min="7172" max="7172" width="9.25" style="9" customWidth="1"/>
    <col min="7173" max="7178" width="8.5" style="9" customWidth="1"/>
    <col min="7179" max="7179" width="9.5" style="9" customWidth="1"/>
    <col min="7180" max="7180" width="8.875" style="9" customWidth="1"/>
    <col min="7181" max="7181" width="5.25" style="9" customWidth="1"/>
    <col min="7182" max="7424" width="9" style="9"/>
    <col min="7425" max="7425" width="3.5" style="9" customWidth="1"/>
    <col min="7426" max="7426" width="5" style="9" customWidth="1"/>
    <col min="7427" max="7427" width="6.875" style="9" customWidth="1"/>
    <col min="7428" max="7428" width="9.25" style="9" customWidth="1"/>
    <col min="7429" max="7434" width="8.5" style="9" customWidth="1"/>
    <col min="7435" max="7435" width="9.5" style="9" customWidth="1"/>
    <col min="7436" max="7436" width="8.875" style="9" customWidth="1"/>
    <col min="7437" max="7437" width="5.25" style="9" customWidth="1"/>
    <col min="7438" max="7680" width="9" style="9"/>
    <col min="7681" max="7681" width="3.5" style="9" customWidth="1"/>
    <col min="7682" max="7682" width="5" style="9" customWidth="1"/>
    <col min="7683" max="7683" width="6.875" style="9" customWidth="1"/>
    <col min="7684" max="7684" width="9.25" style="9" customWidth="1"/>
    <col min="7685" max="7690" width="8.5" style="9" customWidth="1"/>
    <col min="7691" max="7691" width="9.5" style="9" customWidth="1"/>
    <col min="7692" max="7692" width="8.875" style="9" customWidth="1"/>
    <col min="7693" max="7693" width="5.25" style="9" customWidth="1"/>
    <col min="7694" max="7936" width="9" style="9"/>
    <col min="7937" max="7937" width="3.5" style="9" customWidth="1"/>
    <col min="7938" max="7938" width="5" style="9" customWidth="1"/>
    <col min="7939" max="7939" width="6.875" style="9" customWidth="1"/>
    <col min="7940" max="7940" width="9.25" style="9" customWidth="1"/>
    <col min="7941" max="7946" width="8.5" style="9" customWidth="1"/>
    <col min="7947" max="7947" width="9.5" style="9" customWidth="1"/>
    <col min="7948" max="7948" width="8.875" style="9" customWidth="1"/>
    <col min="7949" max="7949" width="5.25" style="9" customWidth="1"/>
    <col min="7950" max="8192" width="9" style="9"/>
    <col min="8193" max="8193" width="3.5" style="9" customWidth="1"/>
    <col min="8194" max="8194" width="5" style="9" customWidth="1"/>
    <col min="8195" max="8195" width="6.875" style="9" customWidth="1"/>
    <col min="8196" max="8196" width="9.25" style="9" customWidth="1"/>
    <col min="8197" max="8202" width="8.5" style="9" customWidth="1"/>
    <col min="8203" max="8203" width="9.5" style="9" customWidth="1"/>
    <col min="8204" max="8204" width="8.875" style="9" customWidth="1"/>
    <col min="8205" max="8205" width="5.25" style="9" customWidth="1"/>
    <col min="8206" max="8448" width="9" style="9"/>
    <col min="8449" max="8449" width="3.5" style="9" customWidth="1"/>
    <col min="8450" max="8450" width="5" style="9" customWidth="1"/>
    <col min="8451" max="8451" width="6.875" style="9" customWidth="1"/>
    <col min="8452" max="8452" width="9.25" style="9" customWidth="1"/>
    <col min="8453" max="8458" width="8.5" style="9" customWidth="1"/>
    <col min="8459" max="8459" width="9.5" style="9" customWidth="1"/>
    <col min="8460" max="8460" width="8.875" style="9" customWidth="1"/>
    <col min="8461" max="8461" width="5.25" style="9" customWidth="1"/>
    <col min="8462" max="8704" width="9" style="9"/>
    <col min="8705" max="8705" width="3.5" style="9" customWidth="1"/>
    <col min="8706" max="8706" width="5" style="9" customWidth="1"/>
    <col min="8707" max="8707" width="6.875" style="9" customWidth="1"/>
    <col min="8708" max="8708" width="9.25" style="9" customWidth="1"/>
    <col min="8709" max="8714" width="8.5" style="9" customWidth="1"/>
    <col min="8715" max="8715" width="9.5" style="9" customWidth="1"/>
    <col min="8716" max="8716" width="8.875" style="9" customWidth="1"/>
    <col min="8717" max="8717" width="5.25" style="9" customWidth="1"/>
    <col min="8718" max="8960" width="9" style="9"/>
    <col min="8961" max="8961" width="3.5" style="9" customWidth="1"/>
    <col min="8962" max="8962" width="5" style="9" customWidth="1"/>
    <col min="8963" max="8963" width="6.875" style="9" customWidth="1"/>
    <col min="8964" max="8964" width="9.25" style="9" customWidth="1"/>
    <col min="8965" max="8970" width="8.5" style="9" customWidth="1"/>
    <col min="8971" max="8971" width="9.5" style="9" customWidth="1"/>
    <col min="8972" max="8972" width="8.875" style="9" customWidth="1"/>
    <col min="8973" max="8973" width="5.25" style="9" customWidth="1"/>
    <col min="8974" max="9216" width="9" style="9"/>
    <col min="9217" max="9217" width="3.5" style="9" customWidth="1"/>
    <col min="9218" max="9218" width="5" style="9" customWidth="1"/>
    <col min="9219" max="9219" width="6.875" style="9" customWidth="1"/>
    <col min="9220" max="9220" width="9.25" style="9" customWidth="1"/>
    <col min="9221" max="9226" width="8.5" style="9" customWidth="1"/>
    <col min="9227" max="9227" width="9.5" style="9" customWidth="1"/>
    <col min="9228" max="9228" width="8.875" style="9" customWidth="1"/>
    <col min="9229" max="9229" width="5.25" style="9" customWidth="1"/>
    <col min="9230" max="9472" width="9" style="9"/>
    <col min="9473" max="9473" width="3.5" style="9" customWidth="1"/>
    <col min="9474" max="9474" width="5" style="9" customWidth="1"/>
    <col min="9475" max="9475" width="6.875" style="9" customWidth="1"/>
    <col min="9476" max="9476" width="9.25" style="9" customWidth="1"/>
    <col min="9477" max="9482" width="8.5" style="9" customWidth="1"/>
    <col min="9483" max="9483" width="9.5" style="9" customWidth="1"/>
    <col min="9484" max="9484" width="8.875" style="9" customWidth="1"/>
    <col min="9485" max="9485" width="5.25" style="9" customWidth="1"/>
    <col min="9486" max="9728" width="9" style="9"/>
    <col min="9729" max="9729" width="3.5" style="9" customWidth="1"/>
    <col min="9730" max="9730" width="5" style="9" customWidth="1"/>
    <col min="9731" max="9731" width="6.875" style="9" customWidth="1"/>
    <col min="9732" max="9732" width="9.25" style="9" customWidth="1"/>
    <col min="9733" max="9738" width="8.5" style="9" customWidth="1"/>
    <col min="9739" max="9739" width="9.5" style="9" customWidth="1"/>
    <col min="9740" max="9740" width="8.875" style="9" customWidth="1"/>
    <col min="9741" max="9741" width="5.25" style="9" customWidth="1"/>
    <col min="9742" max="9984" width="9" style="9"/>
    <col min="9985" max="9985" width="3.5" style="9" customWidth="1"/>
    <col min="9986" max="9986" width="5" style="9" customWidth="1"/>
    <col min="9987" max="9987" width="6.875" style="9" customWidth="1"/>
    <col min="9988" max="9988" width="9.25" style="9" customWidth="1"/>
    <col min="9989" max="9994" width="8.5" style="9" customWidth="1"/>
    <col min="9995" max="9995" width="9.5" style="9" customWidth="1"/>
    <col min="9996" max="9996" width="8.875" style="9" customWidth="1"/>
    <col min="9997" max="9997" width="5.25" style="9" customWidth="1"/>
    <col min="9998" max="10240" width="9" style="9"/>
    <col min="10241" max="10241" width="3.5" style="9" customWidth="1"/>
    <col min="10242" max="10242" width="5" style="9" customWidth="1"/>
    <col min="10243" max="10243" width="6.875" style="9" customWidth="1"/>
    <col min="10244" max="10244" width="9.25" style="9" customWidth="1"/>
    <col min="10245" max="10250" width="8.5" style="9" customWidth="1"/>
    <col min="10251" max="10251" width="9.5" style="9" customWidth="1"/>
    <col min="10252" max="10252" width="8.875" style="9" customWidth="1"/>
    <col min="10253" max="10253" width="5.25" style="9" customWidth="1"/>
    <col min="10254" max="10496" width="9" style="9"/>
    <col min="10497" max="10497" width="3.5" style="9" customWidth="1"/>
    <col min="10498" max="10498" width="5" style="9" customWidth="1"/>
    <col min="10499" max="10499" width="6.875" style="9" customWidth="1"/>
    <col min="10500" max="10500" width="9.25" style="9" customWidth="1"/>
    <col min="10501" max="10506" width="8.5" style="9" customWidth="1"/>
    <col min="10507" max="10507" width="9.5" style="9" customWidth="1"/>
    <col min="10508" max="10508" width="8.875" style="9" customWidth="1"/>
    <col min="10509" max="10509" width="5.25" style="9" customWidth="1"/>
    <col min="10510" max="10752" width="9" style="9"/>
    <col min="10753" max="10753" width="3.5" style="9" customWidth="1"/>
    <col min="10754" max="10754" width="5" style="9" customWidth="1"/>
    <col min="10755" max="10755" width="6.875" style="9" customWidth="1"/>
    <col min="10756" max="10756" width="9.25" style="9" customWidth="1"/>
    <col min="10757" max="10762" width="8.5" style="9" customWidth="1"/>
    <col min="10763" max="10763" width="9.5" style="9" customWidth="1"/>
    <col min="10764" max="10764" width="8.875" style="9" customWidth="1"/>
    <col min="10765" max="10765" width="5.25" style="9" customWidth="1"/>
    <col min="10766" max="11008" width="9" style="9"/>
    <col min="11009" max="11009" width="3.5" style="9" customWidth="1"/>
    <col min="11010" max="11010" width="5" style="9" customWidth="1"/>
    <col min="11011" max="11011" width="6.875" style="9" customWidth="1"/>
    <col min="11012" max="11012" width="9.25" style="9" customWidth="1"/>
    <col min="11013" max="11018" width="8.5" style="9" customWidth="1"/>
    <col min="11019" max="11019" width="9.5" style="9" customWidth="1"/>
    <col min="11020" max="11020" width="8.875" style="9" customWidth="1"/>
    <col min="11021" max="11021" width="5.25" style="9" customWidth="1"/>
    <col min="11022" max="11264" width="9" style="9"/>
    <col min="11265" max="11265" width="3.5" style="9" customWidth="1"/>
    <col min="11266" max="11266" width="5" style="9" customWidth="1"/>
    <col min="11267" max="11267" width="6.875" style="9" customWidth="1"/>
    <col min="11268" max="11268" width="9.25" style="9" customWidth="1"/>
    <col min="11269" max="11274" width="8.5" style="9" customWidth="1"/>
    <col min="11275" max="11275" width="9.5" style="9" customWidth="1"/>
    <col min="11276" max="11276" width="8.875" style="9" customWidth="1"/>
    <col min="11277" max="11277" width="5.25" style="9" customWidth="1"/>
    <col min="11278" max="11520" width="9" style="9"/>
    <col min="11521" max="11521" width="3.5" style="9" customWidth="1"/>
    <col min="11522" max="11522" width="5" style="9" customWidth="1"/>
    <col min="11523" max="11523" width="6.875" style="9" customWidth="1"/>
    <col min="11524" max="11524" width="9.25" style="9" customWidth="1"/>
    <col min="11525" max="11530" width="8.5" style="9" customWidth="1"/>
    <col min="11531" max="11531" width="9.5" style="9" customWidth="1"/>
    <col min="11532" max="11532" width="8.875" style="9" customWidth="1"/>
    <col min="11533" max="11533" width="5.25" style="9" customWidth="1"/>
    <col min="11534" max="11776" width="9" style="9"/>
    <col min="11777" max="11777" width="3.5" style="9" customWidth="1"/>
    <col min="11778" max="11778" width="5" style="9" customWidth="1"/>
    <col min="11779" max="11779" width="6.875" style="9" customWidth="1"/>
    <col min="11780" max="11780" width="9.25" style="9" customWidth="1"/>
    <col min="11781" max="11786" width="8.5" style="9" customWidth="1"/>
    <col min="11787" max="11787" width="9.5" style="9" customWidth="1"/>
    <col min="11788" max="11788" width="8.875" style="9" customWidth="1"/>
    <col min="11789" max="11789" width="5.25" style="9" customWidth="1"/>
    <col min="11790" max="12032" width="9" style="9"/>
    <col min="12033" max="12033" width="3.5" style="9" customWidth="1"/>
    <col min="12034" max="12034" width="5" style="9" customWidth="1"/>
    <col min="12035" max="12035" width="6.875" style="9" customWidth="1"/>
    <col min="12036" max="12036" width="9.25" style="9" customWidth="1"/>
    <col min="12037" max="12042" width="8.5" style="9" customWidth="1"/>
    <col min="12043" max="12043" width="9.5" style="9" customWidth="1"/>
    <col min="12044" max="12044" width="8.875" style="9" customWidth="1"/>
    <col min="12045" max="12045" width="5.25" style="9" customWidth="1"/>
    <col min="12046" max="12288" width="9" style="9"/>
    <col min="12289" max="12289" width="3.5" style="9" customWidth="1"/>
    <col min="12290" max="12290" width="5" style="9" customWidth="1"/>
    <col min="12291" max="12291" width="6.875" style="9" customWidth="1"/>
    <col min="12292" max="12292" width="9.25" style="9" customWidth="1"/>
    <col min="12293" max="12298" width="8.5" style="9" customWidth="1"/>
    <col min="12299" max="12299" width="9.5" style="9" customWidth="1"/>
    <col min="12300" max="12300" width="8.875" style="9" customWidth="1"/>
    <col min="12301" max="12301" width="5.25" style="9" customWidth="1"/>
    <col min="12302" max="12544" width="9" style="9"/>
    <col min="12545" max="12545" width="3.5" style="9" customWidth="1"/>
    <col min="12546" max="12546" width="5" style="9" customWidth="1"/>
    <col min="12547" max="12547" width="6.875" style="9" customWidth="1"/>
    <col min="12548" max="12548" width="9.25" style="9" customWidth="1"/>
    <col min="12549" max="12554" width="8.5" style="9" customWidth="1"/>
    <col min="12555" max="12555" width="9.5" style="9" customWidth="1"/>
    <col min="12556" max="12556" width="8.875" style="9" customWidth="1"/>
    <col min="12557" max="12557" width="5.25" style="9" customWidth="1"/>
    <col min="12558" max="12800" width="9" style="9"/>
    <col min="12801" max="12801" width="3.5" style="9" customWidth="1"/>
    <col min="12802" max="12802" width="5" style="9" customWidth="1"/>
    <col min="12803" max="12803" width="6.875" style="9" customWidth="1"/>
    <col min="12804" max="12804" width="9.25" style="9" customWidth="1"/>
    <col min="12805" max="12810" width="8.5" style="9" customWidth="1"/>
    <col min="12811" max="12811" width="9.5" style="9" customWidth="1"/>
    <col min="12812" max="12812" width="8.875" style="9" customWidth="1"/>
    <col min="12813" max="12813" width="5.25" style="9" customWidth="1"/>
    <col min="12814" max="13056" width="9" style="9"/>
    <col min="13057" max="13057" width="3.5" style="9" customWidth="1"/>
    <col min="13058" max="13058" width="5" style="9" customWidth="1"/>
    <col min="13059" max="13059" width="6.875" style="9" customWidth="1"/>
    <col min="13060" max="13060" width="9.25" style="9" customWidth="1"/>
    <col min="13061" max="13066" width="8.5" style="9" customWidth="1"/>
    <col min="13067" max="13067" width="9.5" style="9" customWidth="1"/>
    <col min="13068" max="13068" width="8.875" style="9" customWidth="1"/>
    <col min="13069" max="13069" width="5.25" style="9" customWidth="1"/>
    <col min="13070" max="13312" width="9" style="9"/>
    <col min="13313" max="13313" width="3.5" style="9" customWidth="1"/>
    <col min="13314" max="13314" width="5" style="9" customWidth="1"/>
    <col min="13315" max="13315" width="6.875" style="9" customWidth="1"/>
    <col min="13316" max="13316" width="9.25" style="9" customWidth="1"/>
    <col min="13317" max="13322" width="8.5" style="9" customWidth="1"/>
    <col min="13323" max="13323" width="9.5" style="9" customWidth="1"/>
    <col min="13324" max="13324" width="8.875" style="9" customWidth="1"/>
    <col min="13325" max="13325" width="5.25" style="9" customWidth="1"/>
    <col min="13326" max="13568" width="9" style="9"/>
    <col min="13569" max="13569" width="3.5" style="9" customWidth="1"/>
    <col min="13570" max="13570" width="5" style="9" customWidth="1"/>
    <col min="13571" max="13571" width="6.875" style="9" customWidth="1"/>
    <col min="13572" max="13572" width="9.25" style="9" customWidth="1"/>
    <col min="13573" max="13578" width="8.5" style="9" customWidth="1"/>
    <col min="13579" max="13579" width="9.5" style="9" customWidth="1"/>
    <col min="13580" max="13580" width="8.875" style="9" customWidth="1"/>
    <col min="13581" max="13581" width="5.25" style="9" customWidth="1"/>
    <col min="13582" max="13824" width="9" style="9"/>
    <col min="13825" max="13825" width="3.5" style="9" customWidth="1"/>
    <col min="13826" max="13826" width="5" style="9" customWidth="1"/>
    <col min="13827" max="13827" width="6.875" style="9" customWidth="1"/>
    <col min="13828" max="13828" width="9.25" style="9" customWidth="1"/>
    <col min="13829" max="13834" width="8.5" style="9" customWidth="1"/>
    <col min="13835" max="13835" width="9.5" style="9" customWidth="1"/>
    <col min="13836" max="13836" width="8.875" style="9" customWidth="1"/>
    <col min="13837" max="13837" width="5.25" style="9" customWidth="1"/>
    <col min="13838" max="14080" width="9" style="9"/>
    <col min="14081" max="14081" width="3.5" style="9" customWidth="1"/>
    <col min="14082" max="14082" width="5" style="9" customWidth="1"/>
    <col min="14083" max="14083" width="6.875" style="9" customWidth="1"/>
    <col min="14084" max="14084" width="9.25" style="9" customWidth="1"/>
    <col min="14085" max="14090" width="8.5" style="9" customWidth="1"/>
    <col min="14091" max="14091" width="9.5" style="9" customWidth="1"/>
    <col min="14092" max="14092" width="8.875" style="9" customWidth="1"/>
    <col min="14093" max="14093" width="5.25" style="9" customWidth="1"/>
    <col min="14094" max="14336" width="9" style="9"/>
    <col min="14337" max="14337" width="3.5" style="9" customWidth="1"/>
    <col min="14338" max="14338" width="5" style="9" customWidth="1"/>
    <col min="14339" max="14339" width="6.875" style="9" customWidth="1"/>
    <col min="14340" max="14340" width="9.25" style="9" customWidth="1"/>
    <col min="14341" max="14346" width="8.5" style="9" customWidth="1"/>
    <col min="14347" max="14347" width="9.5" style="9" customWidth="1"/>
    <col min="14348" max="14348" width="8.875" style="9" customWidth="1"/>
    <col min="14349" max="14349" width="5.25" style="9" customWidth="1"/>
    <col min="14350" max="14592" width="9" style="9"/>
    <col min="14593" max="14593" width="3.5" style="9" customWidth="1"/>
    <col min="14594" max="14594" width="5" style="9" customWidth="1"/>
    <col min="14595" max="14595" width="6.875" style="9" customWidth="1"/>
    <col min="14596" max="14596" width="9.25" style="9" customWidth="1"/>
    <col min="14597" max="14602" width="8.5" style="9" customWidth="1"/>
    <col min="14603" max="14603" width="9.5" style="9" customWidth="1"/>
    <col min="14604" max="14604" width="8.875" style="9" customWidth="1"/>
    <col min="14605" max="14605" width="5.25" style="9" customWidth="1"/>
    <col min="14606" max="14848" width="9" style="9"/>
    <col min="14849" max="14849" width="3.5" style="9" customWidth="1"/>
    <col min="14850" max="14850" width="5" style="9" customWidth="1"/>
    <col min="14851" max="14851" width="6.875" style="9" customWidth="1"/>
    <col min="14852" max="14852" width="9.25" style="9" customWidth="1"/>
    <col min="14853" max="14858" width="8.5" style="9" customWidth="1"/>
    <col min="14859" max="14859" width="9.5" style="9" customWidth="1"/>
    <col min="14860" max="14860" width="8.875" style="9" customWidth="1"/>
    <col min="14861" max="14861" width="5.25" style="9" customWidth="1"/>
    <col min="14862" max="15104" width="9" style="9"/>
    <col min="15105" max="15105" width="3.5" style="9" customWidth="1"/>
    <col min="15106" max="15106" width="5" style="9" customWidth="1"/>
    <col min="15107" max="15107" width="6.875" style="9" customWidth="1"/>
    <col min="15108" max="15108" width="9.25" style="9" customWidth="1"/>
    <col min="15109" max="15114" width="8.5" style="9" customWidth="1"/>
    <col min="15115" max="15115" width="9.5" style="9" customWidth="1"/>
    <col min="15116" max="15116" width="8.875" style="9" customWidth="1"/>
    <col min="15117" max="15117" width="5.25" style="9" customWidth="1"/>
    <col min="15118" max="15360" width="9" style="9"/>
    <col min="15361" max="15361" width="3.5" style="9" customWidth="1"/>
    <col min="15362" max="15362" width="5" style="9" customWidth="1"/>
    <col min="15363" max="15363" width="6.875" style="9" customWidth="1"/>
    <col min="15364" max="15364" width="9.25" style="9" customWidth="1"/>
    <col min="15365" max="15370" width="8.5" style="9" customWidth="1"/>
    <col min="15371" max="15371" width="9.5" style="9" customWidth="1"/>
    <col min="15372" max="15372" width="8.875" style="9" customWidth="1"/>
    <col min="15373" max="15373" width="5.25" style="9" customWidth="1"/>
    <col min="15374" max="15616" width="9" style="9"/>
    <col min="15617" max="15617" width="3.5" style="9" customWidth="1"/>
    <col min="15618" max="15618" width="5" style="9" customWidth="1"/>
    <col min="15619" max="15619" width="6.875" style="9" customWidth="1"/>
    <col min="15620" max="15620" width="9.25" style="9" customWidth="1"/>
    <col min="15621" max="15626" width="8.5" style="9" customWidth="1"/>
    <col min="15627" max="15627" width="9.5" style="9" customWidth="1"/>
    <col min="15628" max="15628" width="8.875" style="9" customWidth="1"/>
    <col min="15629" max="15629" width="5.25" style="9" customWidth="1"/>
    <col min="15630" max="15872" width="9" style="9"/>
    <col min="15873" max="15873" width="3.5" style="9" customWidth="1"/>
    <col min="15874" max="15874" width="5" style="9" customWidth="1"/>
    <col min="15875" max="15875" width="6.875" style="9" customWidth="1"/>
    <col min="15876" max="15876" width="9.25" style="9" customWidth="1"/>
    <col min="15877" max="15882" width="8.5" style="9" customWidth="1"/>
    <col min="15883" max="15883" width="9.5" style="9" customWidth="1"/>
    <col min="15884" max="15884" width="8.875" style="9" customWidth="1"/>
    <col min="15885" max="15885" width="5.25" style="9" customWidth="1"/>
    <col min="15886" max="16128" width="9" style="9"/>
    <col min="16129" max="16129" width="3.5" style="9" customWidth="1"/>
    <col min="16130" max="16130" width="5" style="9" customWidth="1"/>
    <col min="16131" max="16131" width="6.875" style="9" customWidth="1"/>
    <col min="16132" max="16132" width="9.25" style="9" customWidth="1"/>
    <col min="16133" max="16138" width="8.5" style="9" customWidth="1"/>
    <col min="16139" max="16139" width="9.5" style="9" customWidth="1"/>
    <col min="16140" max="16140" width="8.875" style="9" customWidth="1"/>
    <col min="16141" max="16141" width="5.25" style="9" customWidth="1"/>
    <col min="16142" max="16384" width="9" style="9"/>
  </cols>
  <sheetData>
    <row r="1" spans="2:12" ht="48.75" customHeight="1">
      <c r="L1" s="146" t="s">
        <v>334</v>
      </c>
    </row>
    <row r="2" spans="2:12" ht="17.25">
      <c r="C2" s="337" t="s">
        <v>335</v>
      </c>
      <c r="D2" s="337"/>
      <c r="E2" s="337"/>
      <c r="F2" s="337"/>
      <c r="G2" s="337"/>
      <c r="H2" s="337"/>
      <c r="I2" s="337"/>
      <c r="J2" s="337"/>
      <c r="K2" s="337"/>
      <c r="L2" s="337"/>
    </row>
    <row r="3" spans="2:12" ht="17.25">
      <c r="C3" s="91"/>
      <c r="D3" s="91"/>
      <c r="E3" s="91"/>
      <c r="F3" s="91"/>
      <c r="G3" s="91"/>
      <c r="H3" s="91"/>
      <c r="I3" s="91"/>
      <c r="J3" s="91"/>
      <c r="K3" s="91"/>
    </row>
    <row r="5" spans="2:12" ht="14.25">
      <c r="B5" s="92" t="s">
        <v>212</v>
      </c>
      <c r="D5" s="92"/>
      <c r="E5" s="92"/>
      <c r="F5" s="92"/>
      <c r="G5" s="92"/>
      <c r="H5" s="92"/>
      <c r="I5" s="92"/>
      <c r="J5" s="92"/>
      <c r="K5" s="92"/>
    </row>
    <row r="6" spans="2:12" s="10" customFormat="1" ht="12.75">
      <c r="C6" s="331"/>
      <c r="D6" s="331"/>
      <c r="E6" s="331"/>
      <c r="F6" s="331"/>
      <c r="G6" s="331"/>
      <c r="H6" s="331"/>
      <c r="I6" s="331"/>
      <c r="J6" s="331"/>
      <c r="K6" s="331"/>
    </row>
    <row r="7" spans="2:12" s="10" customFormat="1" ht="12.75">
      <c r="C7" s="10" t="s">
        <v>213</v>
      </c>
    </row>
    <row r="8" spans="2:12" s="10" customFormat="1" ht="12.75">
      <c r="C8" s="94" t="s">
        <v>6</v>
      </c>
      <c r="D8" s="10" t="s">
        <v>3</v>
      </c>
    </row>
    <row r="9" spans="2:12" s="10" customFormat="1" ht="12.75"/>
    <row r="10" spans="2:12" s="10" customFormat="1" ht="12.75">
      <c r="C10" s="10" t="s">
        <v>214</v>
      </c>
    </row>
    <row r="11" spans="2:12" s="10" customFormat="1" ht="12.75">
      <c r="C11" s="94" t="s">
        <v>6</v>
      </c>
      <c r="D11" s="10" t="s">
        <v>3</v>
      </c>
    </row>
    <row r="12" spans="2:12" s="10" customFormat="1" ht="12.75"/>
    <row r="13" spans="2:12" s="10" customFormat="1" ht="12.75">
      <c r="C13" s="10" t="s">
        <v>215</v>
      </c>
    </row>
    <row r="14" spans="2:12" s="10" customFormat="1" ht="12.75">
      <c r="C14" s="94" t="s">
        <v>6</v>
      </c>
      <c r="D14" s="10" t="s">
        <v>216</v>
      </c>
    </row>
    <row r="15" spans="2:12" s="10" customFormat="1" ht="12.75">
      <c r="C15" s="94" t="s">
        <v>6</v>
      </c>
      <c r="D15" s="10" t="s">
        <v>319</v>
      </c>
    </row>
    <row r="16" spans="2:12" s="10" customFormat="1" ht="12.75">
      <c r="D16" s="123" t="s">
        <v>217</v>
      </c>
      <c r="E16" s="135"/>
      <c r="F16" s="135"/>
      <c r="G16" s="135"/>
      <c r="H16" s="135"/>
      <c r="I16" s="135"/>
      <c r="J16" s="135"/>
      <c r="K16" s="135"/>
      <c r="L16" s="12"/>
    </row>
    <row r="17" spans="2:12" s="10" customFormat="1" ht="12.75">
      <c r="D17" s="10" t="s">
        <v>218</v>
      </c>
    </row>
    <row r="18" spans="2:12" s="10" customFormat="1" ht="12.75">
      <c r="D18" s="123"/>
      <c r="E18" s="135"/>
      <c r="F18" s="135"/>
      <c r="G18" s="135"/>
      <c r="H18" s="135"/>
      <c r="I18" s="135"/>
      <c r="J18" s="135"/>
      <c r="K18" s="135"/>
      <c r="L18" s="12"/>
    </row>
    <row r="19" spans="2:12" s="10" customFormat="1" ht="12.75"/>
    <row r="20" spans="2:12" s="10" customFormat="1" ht="12.75">
      <c r="C20" s="136"/>
      <c r="D20" s="12"/>
      <c r="E20" s="12"/>
      <c r="F20" s="12"/>
    </row>
    <row r="21" spans="2:12" s="10" customFormat="1" ht="12.75">
      <c r="C21" s="10" t="s">
        <v>219</v>
      </c>
    </row>
    <row r="22" spans="2:12" s="10" customFormat="1" ht="12.75">
      <c r="C22" s="94" t="s">
        <v>6</v>
      </c>
      <c r="D22" s="10" t="s">
        <v>15</v>
      </c>
      <c r="F22" s="10" t="s">
        <v>3</v>
      </c>
    </row>
    <row r="23" spans="2:12" s="10" customFormat="1" ht="12.75">
      <c r="C23" s="94" t="s">
        <v>6</v>
      </c>
      <c r="D23" s="10" t="s">
        <v>19</v>
      </c>
      <c r="F23" s="10" t="s">
        <v>220</v>
      </c>
    </row>
    <row r="24" spans="2:12" s="10" customFormat="1" ht="12.75">
      <c r="C24" s="94"/>
      <c r="F24" s="10" t="s">
        <v>221</v>
      </c>
    </row>
    <row r="25" spans="2:12" s="10" customFormat="1" ht="12.75">
      <c r="C25" s="94"/>
      <c r="F25" s="10" t="s">
        <v>222</v>
      </c>
    </row>
    <row r="26" spans="2:12" s="10" customFormat="1" ht="12.75">
      <c r="C26" s="94" t="s">
        <v>6</v>
      </c>
      <c r="D26" s="10" t="s">
        <v>22</v>
      </c>
      <c r="F26" s="10" t="s">
        <v>301</v>
      </c>
    </row>
    <row r="27" spans="2:12" s="10" customFormat="1" ht="12.75">
      <c r="F27" s="10" t="s">
        <v>284</v>
      </c>
    </row>
    <row r="28" spans="2:12" s="10" customFormat="1" ht="12.75">
      <c r="F28" s="10" t="s">
        <v>27</v>
      </c>
    </row>
    <row r="29" spans="2:12" s="10" customFormat="1" ht="12.75"/>
    <row r="30" spans="2:12" ht="14.25">
      <c r="B30" s="92" t="s">
        <v>223</v>
      </c>
      <c r="D30" s="92"/>
      <c r="E30" s="92"/>
      <c r="F30" s="92"/>
      <c r="G30" s="92"/>
      <c r="H30" s="92"/>
      <c r="I30" s="92"/>
      <c r="J30" s="92"/>
      <c r="K30" s="92"/>
    </row>
    <row r="31" spans="2:12" s="10" customFormat="1" ht="12.75"/>
    <row r="32" spans="2:12" s="10" customFormat="1" ht="13.5" customHeight="1">
      <c r="C32" s="278" t="s">
        <v>3</v>
      </c>
      <c r="D32" s="278"/>
    </row>
    <row r="33" spans="2:13" s="10" customFormat="1" ht="12.75">
      <c r="C33" s="93"/>
      <c r="D33" s="93"/>
      <c r="E33" s="93"/>
      <c r="F33" s="93"/>
      <c r="G33" s="93"/>
      <c r="H33" s="93"/>
      <c r="I33" s="93"/>
      <c r="J33" s="93"/>
      <c r="K33" s="93"/>
    </row>
    <row r="34" spans="2:13" s="10" customFormat="1" ht="12.75"/>
    <row r="35" spans="2:13" ht="14.25">
      <c r="B35" s="92" t="s">
        <v>224</v>
      </c>
      <c r="D35" s="92"/>
      <c r="E35" s="92"/>
      <c r="F35" s="92"/>
      <c r="G35" s="92"/>
      <c r="H35" s="92"/>
      <c r="I35" s="92"/>
      <c r="J35" s="92"/>
      <c r="K35" s="92"/>
    </row>
    <row r="36" spans="2:13" s="10" customFormat="1" ht="12.75">
      <c r="C36" s="93"/>
      <c r="D36" s="93"/>
      <c r="E36" s="93"/>
      <c r="F36" s="93"/>
      <c r="G36" s="93"/>
      <c r="H36" s="93"/>
      <c r="I36" s="93"/>
      <c r="J36" s="93"/>
      <c r="K36" s="93"/>
    </row>
    <row r="37" spans="2:13" s="10" customFormat="1" ht="12.75">
      <c r="C37" s="331" t="s">
        <v>285</v>
      </c>
      <c r="D37" s="331"/>
      <c r="E37" s="331"/>
      <c r="F37" s="331"/>
      <c r="G37" s="331"/>
      <c r="H37" s="331"/>
      <c r="I37" s="331"/>
      <c r="J37" s="331"/>
      <c r="K37" s="331"/>
    </row>
    <row r="38" spans="2:13" s="10" customFormat="1" ht="12.75">
      <c r="C38" s="12" t="s">
        <v>302</v>
      </c>
    </row>
    <row r="39" spans="2:13" s="10" customFormat="1" ht="12.75"/>
    <row r="40" spans="2:13" ht="24.75" customHeight="1">
      <c r="B40" s="96" t="s">
        <v>226</v>
      </c>
      <c r="D40" s="96"/>
      <c r="E40" s="96"/>
      <c r="F40" s="96"/>
      <c r="G40" s="96"/>
      <c r="H40" s="96"/>
      <c r="I40" s="96"/>
      <c r="J40" s="96"/>
      <c r="K40" s="96"/>
    </row>
    <row r="41" spans="2:13" s="97" customFormat="1" ht="16.5" customHeight="1">
      <c r="C41" s="338" t="s">
        <v>320</v>
      </c>
      <c r="D41" s="338"/>
      <c r="E41" s="338"/>
      <c r="F41" s="338"/>
      <c r="G41" s="338"/>
      <c r="H41" s="338"/>
      <c r="I41" s="338"/>
      <c r="J41" s="338"/>
      <c r="K41" s="338"/>
    </row>
    <row r="42" spans="2:13" s="10" customFormat="1" ht="14.25" customHeight="1">
      <c r="C42" s="343" t="s">
        <v>336</v>
      </c>
      <c r="D42" s="343"/>
      <c r="E42" s="343"/>
      <c r="F42" s="343"/>
      <c r="G42" s="343"/>
      <c r="H42" s="343"/>
      <c r="I42" s="343"/>
      <c r="J42" s="343"/>
      <c r="K42" s="343"/>
      <c r="L42" s="343"/>
      <c r="M42" s="343"/>
    </row>
    <row r="43" spans="2:13" s="10" customFormat="1" ht="15" customHeight="1">
      <c r="C43" s="344" t="s">
        <v>322</v>
      </c>
      <c r="D43" s="344"/>
      <c r="E43" s="344"/>
      <c r="F43" s="344"/>
      <c r="G43" s="344"/>
      <c r="H43" s="344"/>
      <c r="I43" s="344"/>
      <c r="J43" s="344"/>
      <c r="K43" s="344"/>
      <c r="L43" s="344"/>
      <c r="M43" s="344"/>
    </row>
    <row r="44" spans="2:13" s="10" customFormat="1" ht="12.75">
      <c r="C44" s="136" t="s">
        <v>85</v>
      </c>
      <c r="D44" s="12" t="s">
        <v>230</v>
      </c>
      <c r="E44" s="12"/>
      <c r="F44" s="12"/>
    </row>
    <row r="45" spans="2:13" s="10" customFormat="1" ht="12.75">
      <c r="C45" s="136" t="s">
        <v>89</v>
      </c>
      <c r="D45" s="12" t="s">
        <v>315</v>
      </c>
      <c r="E45" s="12"/>
      <c r="F45" s="12"/>
    </row>
    <row r="46" spans="2:13" s="10" customFormat="1" ht="12.75">
      <c r="C46" s="136"/>
      <c r="D46" s="12"/>
      <c r="E46" s="12"/>
      <c r="F46" s="12"/>
    </row>
    <row r="47" spans="2:13" s="10" customFormat="1" ht="12.75">
      <c r="C47" s="136"/>
      <c r="D47" s="12"/>
      <c r="E47" s="12"/>
      <c r="F47" s="12"/>
    </row>
    <row r="48" spans="2:13" s="10" customFormat="1" ht="12.75"/>
    <row r="49" spans="2:12" ht="14.25">
      <c r="B49" s="92" t="s">
        <v>236</v>
      </c>
      <c r="D49" s="92"/>
      <c r="E49" s="92"/>
      <c r="F49" s="92"/>
      <c r="G49" s="92"/>
      <c r="H49" s="92"/>
      <c r="I49" s="92"/>
      <c r="J49" s="92"/>
      <c r="K49" s="92"/>
    </row>
    <row r="50" spans="2:12" s="10" customFormat="1" ht="12.75"/>
    <row r="51" spans="2:12" s="10" customFormat="1" ht="12.75">
      <c r="C51" s="135" t="s">
        <v>3</v>
      </c>
    </row>
    <row r="52" spans="2:12" s="10" customFormat="1" ht="12.75">
      <c r="C52" s="136"/>
      <c r="D52" s="12"/>
      <c r="E52" s="12"/>
      <c r="F52" s="12"/>
    </row>
    <row r="53" spans="2:12" s="10" customFormat="1" ht="12.75"/>
    <row r="54" spans="2:12" s="10" customFormat="1" ht="12.75"/>
    <row r="55" spans="2:12" ht="14.25" customHeight="1">
      <c r="B55" s="103" t="s">
        <v>310</v>
      </c>
      <c r="D55" s="103"/>
      <c r="E55" s="103"/>
      <c r="F55" s="103"/>
      <c r="G55" s="103"/>
      <c r="H55" s="103"/>
      <c r="I55" s="103"/>
      <c r="J55" s="103"/>
      <c r="K55" s="103"/>
    </row>
    <row r="56" spans="2:12" ht="15.75" customHeight="1">
      <c r="B56" s="147"/>
      <c r="D56" s="103"/>
      <c r="E56" s="103"/>
      <c r="F56" s="103"/>
      <c r="G56" s="103"/>
      <c r="H56" s="103"/>
      <c r="I56" s="103"/>
      <c r="J56" s="103"/>
      <c r="K56" s="103"/>
    </row>
    <row r="57" spans="2:12" s="10" customFormat="1" ht="12.75">
      <c r="C57" s="135" t="s">
        <v>3</v>
      </c>
    </row>
    <row r="58" spans="2:12" s="10" customFormat="1" ht="12.75">
      <c r="B58" s="1"/>
      <c r="C58" s="135"/>
      <c r="D58" s="135"/>
      <c r="E58" s="135"/>
      <c r="F58" s="135"/>
      <c r="G58" s="135"/>
      <c r="H58" s="135"/>
      <c r="I58" s="135"/>
      <c r="J58" s="135"/>
      <c r="K58" s="135"/>
      <c r="L58" s="12"/>
    </row>
    <row r="59" spans="2:12" ht="14.25">
      <c r="B59" s="92" t="s">
        <v>243</v>
      </c>
      <c r="D59" s="92"/>
      <c r="E59" s="92"/>
      <c r="F59" s="92"/>
      <c r="G59" s="92"/>
      <c r="H59" s="92"/>
      <c r="I59" s="92"/>
      <c r="J59" s="92"/>
      <c r="K59" s="92"/>
    </row>
    <row r="60" spans="2:12" s="10" customFormat="1" ht="7.5" customHeight="1"/>
    <row r="61" spans="2:12" s="10" customFormat="1" ht="3" customHeight="1"/>
    <row r="62" spans="2:12" s="10" customFormat="1" ht="12.75">
      <c r="C62" s="10" t="s">
        <v>244</v>
      </c>
    </row>
    <row r="63" spans="2:12" s="10" customFormat="1" ht="13.5" customHeight="1">
      <c r="D63" s="10" t="s">
        <v>162</v>
      </c>
      <c r="G63" s="319">
        <v>0</v>
      </c>
      <c r="H63" s="319"/>
      <c r="I63" s="10" t="s">
        <v>163</v>
      </c>
    </row>
    <row r="64" spans="2:12" s="10" customFormat="1" ht="14.25" customHeight="1" thickBot="1">
      <c r="D64" s="10" t="s">
        <v>164</v>
      </c>
      <c r="G64" s="320">
        <v>0</v>
      </c>
      <c r="H64" s="320"/>
      <c r="I64" s="10" t="s">
        <v>163</v>
      </c>
    </row>
    <row r="65" spans="2:13" s="10" customFormat="1" ht="13.5" customHeight="1">
      <c r="D65" s="106"/>
      <c r="E65" s="106" t="s">
        <v>165</v>
      </c>
      <c r="F65" s="106"/>
      <c r="G65" s="321">
        <f>SUM(G63:H64)</f>
        <v>0</v>
      </c>
      <c r="H65" s="321"/>
      <c r="I65" s="10" t="s">
        <v>163</v>
      </c>
    </row>
    <row r="66" spans="2:13" s="10" customFormat="1" ht="6.75" customHeight="1"/>
    <row r="67" spans="2:13" s="10" customFormat="1" ht="6" customHeight="1"/>
    <row r="68" spans="2:13" s="10" customFormat="1" ht="12.75">
      <c r="C68" s="10" t="s">
        <v>245</v>
      </c>
      <c r="L68" s="345" t="s">
        <v>3</v>
      </c>
      <c r="M68" s="345"/>
    </row>
    <row r="69" spans="2:13" s="10" customFormat="1" ht="12.75">
      <c r="D69" s="10" t="s">
        <v>167</v>
      </c>
      <c r="G69" s="94"/>
      <c r="H69" s="94"/>
      <c r="I69" s="319">
        <v>0</v>
      </c>
      <c r="J69" s="319"/>
      <c r="K69" s="10" t="s">
        <v>163</v>
      </c>
    </row>
    <row r="70" spans="2:13" s="10" customFormat="1" thickBot="1">
      <c r="D70" s="322" t="s">
        <v>246</v>
      </c>
      <c r="E70" s="322"/>
      <c r="F70" s="322"/>
      <c r="G70" s="322"/>
      <c r="H70" s="322"/>
      <c r="I70" s="320">
        <v>0</v>
      </c>
      <c r="J70" s="320"/>
      <c r="K70" s="10" t="s">
        <v>163</v>
      </c>
    </row>
    <row r="71" spans="2:13" s="10" customFormat="1" ht="12.75">
      <c r="D71" s="106"/>
      <c r="E71" s="106" t="s">
        <v>165</v>
      </c>
      <c r="F71" s="106"/>
      <c r="G71" s="106"/>
      <c r="H71" s="107"/>
      <c r="I71" s="321">
        <f>SUM(I69:J70)</f>
        <v>0</v>
      </c>
      <c r="J71" s="321"/>
      <c r="K71" s="10" t="s">
        <v>163</v>
      </c>
    </row>
    <row r="72" spans="2:13" s="10" customFormat="1" ht="6" customHeight="1"/>
    <row r="73" spans="2:13" s="10" customFormat="1" ht="12.75"/>
    <row r="74" spans="2:13" s="10" customFormat="1" ht="12.75"/>
    <row r="75" spans="2:13" s="10" customFormat="1" ht="12.75"/>
    <row r="76" spans="2:13" ht="14.25">
      <c r="B76" s="92" t="s">
        <v>247</v>
      </c>
      <c r="D76" s="92"/>
      <c r="E76" s="92"/>
      <c r="F76" s="92"/>
      <c r="G76" s="92"/>
      <c r="H76" s="92"/>
      <c r="I76" s="92"/>
      <c r="J76" s="92"/>
      <c r="K76" s="92"/>
    </row>
    <row r="77" spans="2:13">
      <c r="C77" s="108" t="s">
        <v>248</v>
      </c>
    </row>
    <row r="78" spans="2:13" s="10" customFormat="1" ht="7.5" customHeight="1"/>
    <row r="79" spans="2:13" s="10" customFormat="1" ht="12.75">
      <c r="C79" s="10" t="s">
        <v>249</v>
      </c>
    </row>
    <row r="80" spans="2:13" s="10" customFormat="1" ht="12.75">
      <c r="J80" s="94" t="s">
        <v>170</v>
      </c>
    </row>
    <row r="81" spans="1:13" s="10" customFormat="1" ht="12.75">
      <c r="C81" s="109"/>
      <c r="D81" s="110"/>
      <c r="E81" s="323" t="s">
        <v>171</v>
      </c>
      <c r="F81" s="323"/>
      <c r="G81" s="323" t="s">
        <v>172</v>
      </c>
      <c r="H81" s="323"/>
      <c r="I81" s="323" t="s">
        <v>155</v>
      </c>
      <c r="J81" s="323"/>
    </row>
    <row r="82" spans="1:13" s="10" customFormat="1">
      <c r="C82" s="329" t="s">
        <v>157</v>
      </c>
      <c r="D82" s="330"/>
      <c r="E82" s="324">
        <v>3019254</v>
      </c>
      <c r="F82" s="324"/>
      <c r="G82" s="324">
        <v>2863005</v>
      </c>
      <c r="H82" s="324"/>
      <c r="I82" s="324">
        <f>E82-G82</f>
        <v>156249</v>
      </c>
      <c r="J82" s="324"/>
      <c r="K82" s="142"/>
      <c r="L82" s="143"/>
    </row>
    <row r="83" spans="1:13" s="10" customFormat="1">
      <c r="C83" s="111" t="s">
        <v>176</v>
      </c>
      <c r="D83" s="112"/>
      <c r="E83" s="341">
        <v>833550</v>
      </c>
      <c r="F83" s="342"/>
      <c r="G83" s="341">
        <v>677624</v>
      </c>
      <c r="H83" s="342"/>
      <c r="I83" s="324">
        <f>E83-G83</f>
        <v>155926</v>
      </c>
      <c r="J83" s="324"/>
      <c r="K83" s="142"/>
      <c r="L83" s="143"/>
    </row>
    <row r="84" spans="1:13" s="10" customFormat="1">
      <c r="C84" s="111" t="s">
        <v>252</v>
      </c>
      <c r="D84" s="112"/>
      <c r="E84" s="341">
        <v>17235625</v>
      </c>
      <c r="F84" s="342"/>
      <c r="G84" s="341">
        <v>17235618</v>
      </c>
      <c r="H84" s="342"/>
      <c r="I84" s="324">
        <f>E84-G84</f>
        <v>7</v>
      </c>
      <c r="J84" s="324"/>
      <c r="K84" s="142"/>
      <c r="L84" s="143"/>
    </row>
    <row r="85" spans="1:13" s="10" customFormat="1">
      <c r="C85" s="111" t="s">
        <v>178</v>
      </c>
      <c r="D85" s="112"/>
      <c r="E85" s="341">
        <v>8758613</v>
      </c>
      <c r="F85" s="342"/>
      <c r="G85" s="341">
        <v>8053967</v>
      </c>
      <c r="H85" s="342"/>
      <c r="I85" s="324">
        <f>E85-G85</f>
        <v>704646</v>
      </c>
      <c r="J85" s="324"/>
      <c r="K85" s="142"/>
      <c r="L85" s="143"/>
    </row>
    <row r="86" spans="1:13" s="10" customFormat="1">
      <c r="C86" s="326"/>
      <c r="D86" s="327"/>
      <c r="E86" s="324"/>
      <c r="F86" s="324"/>
      <c r="G86" s="324"/>
      <c r="H86" s="324"/>
      <c r="I86" s="324"/>
      <c r="J86" s="324"/>
      <c r="K86" s="142"/>
      <c r="L86" s="143"/>
    </row>
    <row r="87" spans="1:13" s="10" customFormat="1" ht="12.75">
      <c r="C87" s="116"/>
      <c r="D87" s="117"/>
      <c r="E87" s="324"/>
      <c r="F87" s="324"/>
      <c r="G87" s="324"/>
      <c r="H87" s="324"/>
      <c r="I87" s="324"/>
      <c r="J87" s="324"/>
    </row>
    <row r="88" spans="1:13" s="10" customFormat="1" ht="12.75">
      <c r="C88" s="109" t="s">
        <v>158</v>
      </c>
      <c r="D88" s="110"/>
      <c r="E88" s="324">
        <f>SUM(E82:F87)</f>
        <v>29847042</v>
      </c>
      <c r="F88" s="324"/>
      <c r="G88" s="324">
        <f>SUM(G82:H87)</f>
        <v>28830214</v>
      </c>
      <c r="H88" s="324"/>
      <c r="I88" s="324">
        <f>SUM(I82:J87)</f>
        <v>1016828</v>
      </c>
      <c r="J88" s="324"/>
    </row>
    <row r="89" spans="1:13" s="10" customFormat="1" ht="12.75"/>
    <row r="90" spans="1:13" s="10" customFormat="1" ht="13.5" customHeight="1"/>
    <row r="91" spans="1:13" s="10" customFormat="1" ht="13.5" customHeight="1">
      <c r="A91" s="9"/>
      <c r="B91" s="92" t="s">
        <v>253</v>
      </c>
      <c r="C91" s="9"/>
      <c r="D91" s="92"/>
      <c r="E91" s="92"/>
      <c r="F91" s="92"/>
      <c r="G91" s="92"/>
      <c r="H91" s="92"/>
      <c r="I91" s="92"/>
      <c r="J91" s="92"/>
      <c r="K91" s="92"/>
      <c r="L91" s="9"/>
      <c r="M91" s="9"/>
    </row>
    <row r="92" spans="1:13" ht="17.25" customHeight="1">
      <c r="C92" s="108" t="s">
        <v>248</v>
      </c>
    </row>
    <row r="93" spans="1:13">
      <c r="A93" s="10"/>
      <c r="B93" s="10"/>
      <c r="C93" s="10"/>
      <c r="D93" s="10"/>
      <c r="E93" s="10"/>
      <c r="F93" s="10"/>
      <c r="G93" s="10"/>
      <c r="H93" s="10"/>
      <c r="I93" s="10"/>
      <c r="J93" s="10"/>
      <c r="K93" s="10"/>
      <c r="L93" s="10"/>
      <c r="M93" s="10"/>
    </row>
    <row r="94" spans="1:13" s="10" customFormat="1" ht="12.75">
      <c r="C94" s="10" t="s">
        <v>254</v>
      </c>
    </row>
    <row r="95" spans="1:13" s="10" customFormat="1" ht="12.75">
      <c r="K95" s="94" t="s">
        <v>170</v>
      </c>
    </row>
    <row r="96" spans="1:13" s="10" customFormat="1" ht="12.75">
      <c r="C96" s="109"/>
      <c r="D96" s="110"/>
      <c r="E96" s="326" t="s">
        <v>255</v>
      </c>
      <c r="F96" s="327"/>
      <c r="G96" s="326" t="s">
        <v>256</v>
      </c>
      <c r="H96" s="328"/>
      <c r="I96" s="327"/>
      <c r="J96" s="326" t="s">
        <v>257</v>
      </c>
      <c r="K96" s="327"/>
    </row>
    <row r="97" spans="1:13" s="10" customFormat="1" ht="12.75">
      <c r="C97" s="111"/>
      <c r="D97" s="112"/>
      <c r="E97" s="326"/>
      <c r="F97" s="327"/>
      <c r="G97" s="326"/>
      <c r="H97" s="328"/>
      <c r="I97" s="327"/>
      <c r="J97" s="326"/>
      <c r="K97" s="327"/>
      <c r="L97" s="331" t="s">
        <v>258</v>
      </c>
      <c r="M97" s="331"/>
    </row>
    <row r="98" spans="1:13" s="10" customFormat="1" ht="12.75">
      <c r="C98" s="111"/>
      <c r="D98" s="112"/>
      <c r="E98" s="326"/>
      <c r="F98" s="327"/>
      <c r="G98" s="326"/>
      <c r="H98" s="328"/>
      <c r="I98" s="327"/>
      <c r="J98" s="326"/>
      <c r="K98" s="327"/>
    </row>
    <row r="99" spans="1:13" s="10" customFormat="1" ht="12.75">
      <c r="C99" s="109" t="s">
        <v>259</v>
      </c>
      <c r="D99" s="110"/>
      <c r="E99" s="326"/>
      <c r="F99" s="327"/>
      <c r="G99" s="326"/>
      <c r="H99" s="328"/>
      <c r="I99" s="327"/>
      <c r="J99" s="326"/>
      <c r="K99" s="327"/>
    </row>
    <row r="100" spans="1:13" s="10" customFormat="1" ht="12.75">
      <c r="C100" s="113"/>
      <c r="D100" s="113"/>
      <c r="E100" s="113"/>
      <c r="F100" s="113"/>
      <c r="G100" s="113"/>
      <c r="H100" s="113"/>
      <c r="I100" s="113"/>
      <c r="J100" s="113"/>
      <c r="K100" s="113"/>
    </row>
    <row r="101" spans="1:13" s="10" customFormat="1" ht="12.75">
      <c r="C101" s="113"/>
      <c r="D101" s="113"/>
      <c r="E101" s="113"/>
      <c r="F101" s="113"/>
      <c r="G101" s="113"/>
      <c r="H101" s="113"/>
      <c r="I101" s="113"/>
      <c r="J101" s="113"/>
      <c r="K101" s="113"/>
    </row>
    <row r="102" spans="1:13" s="10" customFormat="1" ht="14.25">
      <c r="A102" s="9"/>
      <c r="B102" s="92" t="s">
        <v>260</v>
      </c>
      <c r="C102" s="9"/>
      <c r="D102" s="92"/>
      <c r="E102" s="92"/>
      <c r="F102" s="92"/>
      <c r="G102" s="92"/>
      <c r="H102" s="92"/>
      <c r="I102" s="92"/>
      <c r="J102" s="92"/>
      <c r="K102" s="92"/>
      <c r="L102" s="9"/>
      <c r="M102" s="9"/>
    </row>
    <row r="103" spans="1:13">
      <c r="A103" s="10"/>
      <c r="B103" s="10"/>
      <c r="C103" s="10"/>
      <c r="D103" s="10"/>
      <c r="E103" s="10"/>
      <c r="F103" s="10"/>
      <c r="G103" s="10"/>
      <c r="H103" s="10"/>
      <c r="I103" s="10"/>
      <c r="J103" s="10"/>
      <c r="K103" s="10"/>
      <c r="L103" s="10"/>
      <c r="M103" s="10"/>
    </row>
    <row r="104" spans="1:13" s="10" customFormat="1" ht="12.75">
      <c r="C104" s="10" t="s">
        <v>261</v>
      </c>
    </row>
    <row r="105" spans="1:13" s="10" customFormat="1" ht="12.75">
      <c r="J105" s="94" t="s">
        <v>170</v>
      </c>
    </row>
    <row r="106" spans="1:13" s="10" customFormat="1" ht="12.75">
      <c r="C106" s="326" t="s">
        <v>262</v>
      </c>
      <c r="D106" s="327"/>
      <c r="E106" s="326" t="s">
        <v>263</v>
      </c>
      <c r="F106" s="327"/>
      <c r="G106" s="326" t="s">
        <v>264</v>
      </c>
      <c r="H106" s="327"/>
      <c r="I106" s="326" t="s">
        <v>265</v>
      </c>
      <c r="J106" s="327"/>
    </row>
    <row r="107" spans="1:13" s="10" customFormat="1" ht="12.75">
      <c r="C107" s="111"/>
      <c r="D107" s="112"/>
      <c r="E107" s="326"/>
      <c r="F107" s="327"/>
      <c r="G107" s="326"/>
      <c r="H107" s="327"/>
      <c r="I107" s="326"/>
      <c r="J107" s="327"/>
      <c r="L107" s="332" t="s">
        <v>3</v>
      </c>
      <c r="M107" s="332"/>
    </row>
    <row r="108" spans="1:13" s="10" customFormat="1" ht="12.75">
      <c r="C108" s="114"/>
      <c r="D108" s="115"/>
      <c r="E108" s="335"/>
      <c r="F108" s="336"/>
      <c r="G108" s="335"/>
      <c r="H108" s="336"/>
      <c r="I108" s="335"/>
      <c r="J108" s="336"/>
    </row>
    <row r="109" spans="1:13" s="10" customFormat="1" ht="12.75">
      <c r="C109" s="109" t="s">
        <v>259</v>
      </c>
      <c r="D109" s="110"/>
      <c r="E109" s="326"/>
      <c r="F109" s="327"/>
      <c r="G109" s="326"/>
      <c r="H109" s="327"/>
      <c r="I109" s="326"/>
      <c r="J109" s="327"/>
    </row>
    <row r="110" spans="1:13" s="10" customFormat="1" ht="13.5" customHeight="1"/>
    <row r="111" spans="1:13" s="10" customFormat="1" ht="13.5" customHeight="1"/>
    <row r="112" spans="1:13" ht="14.25">
      <c r="B112" s="92" t="s">
        <v>329</v>
      </c>
      <c r="C112" s="92"/>
      <c r="D112" s="92"/>
      <c r="E112" s="92"/>
      <c r="F112" s="92"/>
      <c r="G112" s="92"/>
      <c r="H112" s="92"/>
      <c r="I112" s="92"/>
      <c r="J112" s="92"/>
    </row>
    <row r="113" spans="2:11" s="10" customFormat="1" ht="7.5" customHeight="1"/>
    <row r="114" spans="2:11" s="10" customFormat="1" ht="12.75">
      <c r="C114" s="10" t="s">
        <v>330</v>
      </c>
    </row>
    <row r="115" spans="2:11" s="10" customFormat="1" ht="12.75">
      <c r="D115" s="10" t="s">
        <v>191</v>
      </c>
      <c r="F115" s="53">
        <v>271920</v>
      </c>
      <c r="G115" s="10" t="s">
        <v>163</v>
      </c>
    </row>
    <row r="116" spans="2:11" s="10" customFormat="1" thickBot="1">
      <c r="D116" s="144" t="s">
        <v>192</v>
      </c>
      <c r="E116" s="144"/>
      <c r="F116" s="145">
        <v>407880</v>
      </c>
      <c r="G116" s="10" t="s">
        <v>163</v>
      </c>
    </row>
    <row r="117" spans="2:11" s="10" customFormat="1" ht="13.5" customHeight="1">
      <c r="D117" s="10" t="s">
        <v>158</v>
      </c>
      <c r="E117" s="340">
        <f>SUM(F115:F116)</f>
        <v>679800</v>
      </c>
      <c r="F117" s="340"/>
      <c r="G117" s="10" t="s">
        <v>163</v>
      </c>
    </row>
    <row r="118" spans="2:11" s="10" customFormat="1" ht="12.75"/>
    <row r="119" spans="2:11" ht="14.25">
      <c r="B119" s="92" t="s">
        <v>331</v>
      </c>
      <c r="C119" s="92"/>
      <c r="D119" s="92"/>
      <c r="E119" s="92"/>
      <c r="F119" s="92"/>
      <c r="G119" s="92"/>
      <c r="H119" s="92"/>
      <c r="I119" s="92"/>
      <c r="J119" s="92"/>
    </row>
    <row r="120" spans="2:11" s="10" customFormat="1" ht="7.5" customHeight="1"/>
    <row r="121" spans="2:11" s="10" customFormat="1" ht="12.75">
      <c r="C121" s="10" t="s">
        <v>267</v>
      </c>
    </row>
    <row r="122" spans="2:11" s="10" customFormat="1" ht="12.75"/>
    <row r="123" spans="2:11" ht="14.25">
      <c r="B123" s="92" t="s">
        <v>332</v>
      </c>
      <c r="D123" s="92"/>
      <c r="E123" s="92"/>
      <c r="F123" s="92"/>
      <c r="G123" s="92"/>
      <c r="H123" s="92"/>
      <c r="I123" s="92"/>
      <c r="J123" s="92"/>
      <c r="K123" s="92"/>
    </row>
    <row r="124" spans="2:11" ht="14.25">
      <c r="B124" s="92" t="s">
        <v>196</v>
      </c>
      <c r="D124" s="92"/>
      <c r="E124" s="92"/>
      <c r="F124" s="92"/>
      <c r="G124" s="92"/>
      <c r="H124" s="92"/>
      <c r="I124" s="92"/>
      <c r="J124" s="92"/>
      <c r="K124" s="92"/>
    </row>
    <row r="125" spans="2:11" s="10" customFormat="1" ht="6" customHeight="1"/>
    <row r="126" spans="2:11" s="10" customFormat="1" ht="12.75">
      <c r="C126" s="93" t="s">
        <v>333</v>
      </c>
    </row>
    <row r="127" spans="2:11" s="10" customFormat="1" ht="12.75"/>
    <row r="128" spans="2:11" s="10" customFormat="1" ht="12.75"/>
    <row r="129" spans="1:13" s="10" customFormat="1" ht="12.75"/>
    <row r="130" spans="1:13" s="10" customFormat="1" ht="12.75"/>
    <row r="131" spans="1:13" s="10" customFormat="1" ht="12.75"/>
    <row r="132" spans="1:13" s="10" customFormat="1" ht="12.75"/>
    <row r="133" spans="1:13" s="10" customFormat="1">
      <c r="A133" s="9"/>
      <c r="B133" s="9"/>
      <c r="C133" s="9"/>
      <c r="D133" s="9"/>
      <c r="E133" s="9"/>
      <c r="F133" s="9"/>
      <c r="G133" s="9"/>
      <c r="H133" s="9"/>
      <c r="I133" s="9"/>
      <c r="J133" s="9"/>
      <c r="K133" s="9"/>
      <c r="L133" s="9"/>
      <c r="M133" s="9"/>
    </row>
  </sheetData>
  <mergeCells count="69">
    <mergeCell ref="I69:J69"/>
    <mergeCell ref="C2:L2"/>
    <mergeCell ref="C6:K6"/>
    <mergeCell ref="C32:D32"/>
    <mergeCell ref="C37:K37"/>
    <mergeCell ref="C41:K41"/>
    <mergeCell ref="C42:M42"/>
    <mergeCell ref="C43:M43"/>
    <mergeCell ref="G63:H63"/>
    <mergeCell ref="G64:H64"/>
    <mergeCell ref="G65:H65"/>
    <mergeCell ref="L68:M68"/>
    <mergeCell ref="D70:H70"/>
    <mergeCell ref="I70:J70"/>
    <mergeCell ref="I71:J71"/>
    <mergeCell ref="E81:F81"/>
    <mergeCell ref="G81:H81"/>
    <mergeCell ref="I81:J81"/>
    <mergeCell ref="C82:D82"/>
    <mergeCell ref="E82:F82"/>
    <mergeCell ref="G82:H82"/>
    <mergeCell ref="I82:J82"/>
    <mergeCell ref="E83:F83"/>
    <mergeCell ref="G83:H83"/>
    <mergeCell ref="I83:J83"/>
    <mergeCell ref="E84:F84"/>
    <mergeCell ref="G84:H84"/>
    <mergeCell ref="I84:J84"/>
    <mergeCell ref="E85:F85"/>
    <mergeCell ref="G85:H85"/>
    <mergeCell ref="I85:J85"/>
    <mergeCell ref="C86:D86"/>
    <mergeCell ref="E86:F86"/>
    <mergeCell ref="G86:H86"/>
    <mergeCell ref="I86:J86"/>
    <mergeCell ref="E87:F87"/>
    <mergeCell ref="G87:H87"/>
    <mergeCell ref="I87:J87"/>
    <mergeCell ref="L97:M97"/>
    <mergeCell ref="E98:F98"/>
    <mergeCell ref="G98:I98"/>
    <mergeCell ref="J98:K98"/>
    <mergeCell ref="E88:F88"/>
    <mergeCell ref="G88:H88"/>
    <mergeCell ref="I88:J88"/>
    <mergeCell ref="E96:F96"/>
    <mergeCell ref="G96:I96"/>
    <mergeCell ref="J96:K96"/>
    <mergeCell ref="C106:D106"/>
    <mergeCell ref="E106:F106"/>
    <mergeCell ref="G106:H106"/>
    <mergeCell ref="I106:J106"/>
    <mergeCell ref="E97:F97"/>
    <mergeCell ref="G97:I97"/>
    <mergeCell ref="J97:K97"/>
    <mergeCell ref="L107:M107"/>
    <mergeCell ref="E108:F108"/>
    <mergeCell ref="G108:H108"/>
    <mergeCell ref="I108:J108"/>
    <mergeCell ref="E99:F99"/>
    <mergeCell ref="G99:I99"/>
    <mergeCell ref="J99:K99"/>
    <mergeCell ref="E109:F109"/>
    <mergeCell ref="G109:H109"/>
    <mergeCell ref="I109:J109"/>
    <mergeCell ref="E117:F117"/>
    <mergeCell ref="E107:F107"/>
    <mergeCell ref="G107:H107"/>
    <mergeCell ref="I107:J107"/>
  </mergeCells>
  <phoneticPr fontId="4"/>
  <printOptions horizontalCentered="1" verticalCentered="1"/>
  <pageMargins left="0.23622047244094491" right="0.23622047244094491" top="0.74803149606299213" bottom="0.74803149606299213" header="0.31496062992125984" footer="0.31496062992125984"/>
  <pageSetup paperSize="9" scale="96" firstPageNumber="31" orientation="portrait" useFirstPageNumber="1" verticalDpi="300" r:id="rId1"/>
  <rowBreaks count="2" manualBreakCount="2">
    <brk id="58" max="12" man="1"/>
    <brk id="126"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135D7-7CC6-4591-AC69-18B4C318464A}">
  <dimension ref="A2:M121"/>
  <sheetViews>
    <sheetView view="pageBreakPreview" topLeftCell="A37" zoomScaleNormal="100" zoomScaleSheetLayoutView="100" workbookViewId="0">
      <selection activeCell="G88" sqref="G88:I88"/>
    </sheetView>
  </sheetViews>
  <sheetFormatPr defaultRowHeight="13.5"/>
  <cols>
    <col min="1" max="1" width="5.25" style="21" customWidth="1"/>
    <col min="2" max="2" width="5" style="21" customWidth="1"/>
    <col min="3" max="3" width="6.875" style="21" customWidth="1"/>
    <col min="4" max="4" width="9.25" style="21" customWidth="1"/>
    <col min="5" max="12" width="8.5" style="21" customWidth="1"/>
    <col min="13" max="13" width="7.375" style="21" customWidth="1"/>
    <col min="14" max="256" width="9" style="21"/>
    <col min="257" max="257" width="5.25" style="21" customWidth="1"/>
    <col min="258" max="258" width="5" style="21" customWidth="1"/>
    <col min="259" max="259" width="6.875" style="21" customWidth="1"/>
    <col min="260" max="260" width="9.25" style="21" customWidth="1"/>
    <col min="261" max="268" width="8.5" style="21" customWidth="1"/>
    <col min="269" max="269" width="7.375" style="21" customWidth="1"/>
    <col min="270" max="512" width="9" style="21"/>
    <col min="513" max="513" width="5.25" style="21" customWidth="1"/>
    <col min="514" max="514" width="5" style="21" customWidth="1"/>
    <col min="515" max="515" width="6.875" style="21" customWidth="1"/>
    <col min="516" max="516" width="9.25" style="21" customWidth="1"/>
    <col min="517" max="524" width="8.5" style="21" customWidth="1"/>
    <col min="525" max="525" width="7.375" style="21" customWidth="1"/>
    <col min="526" max="768" width="9" style="21"/>
    <col min="769" max="769" width="5.25" style="21" customWidth="1"/>
    <col min="770" max="770" width="5" style="21" customWidth="1"/>
    <col min="771" max="771" width="6.875" style="21" customWidth="1"/>
    <col min="772" max="772" width="9.25" style="21" customWidth="1"/>
    <col min="773" max="780" width="8.5" style="21" customWidth="1"/>
    <col min="781" max="781" width="7.375" style="21" customWidth="1"/>
    <col min="782" max="1024" width="9" style="21"/>
    <col min="1025" max="1025" width="5.25" style="21" customWidth="1"/>
    <col min="1026" max="1026" width="5" style="21" customWidth="1"/>
    <col min="1027" max="1027" width="6.875" style="21" customWidth="1"/>
    <col min="1028" max="1028" width="9.25" style="21" customWidth="1"/>
    <col min="1029" max="1036" width="8.5" style="21" customWidth="1"/>
    <col min="1037" max="1037" width="7.375" style="21" customWidth="1"/>
    <col min="1038" max="1280" width="9" style="21"/>
    <col min="1281" max="1281" width="5.25" style="21" customWidth="1"/>
    <col min="1282" max="1282" width="5" style="21" customWidth="1"/>
    <col min="1283" max="1283" width="6.875" style="21" customWidth="1"/>
    <col min="1284" max="1284" width="9.25" style="21" customWidth="1"/>
    <col min="1285" max="1292" width="8.5" style="21" customWidth="1"/>
    <col min="1293" max="1293" width="7.375" style="21" customWidth="1"/>
    <col min="1294" max="1536" width="9" style="21"/>
    <col min="1537" max="1537" width="5.25" style="21" customWidth="1"/>
    <col min="1538" max="1538" width="5" style="21" customWidth="1"/>
    <col min="1539" max="1539" width="6.875" style="21" customWidth="1"/>
    <col min="1540" max="1540" width="9.25" style="21" customWidth="1"/>
    <col min="1541" max="1548" width="8.5" style="21" customWidth="1"/>
    <col min="1549" max="1549" width="7.375" style="21" customWidth="1"/>
    <col min="1550" max="1792" width="9" style="21"/>
    <col min="1793" max="1793" width="5.25" style="21" customWidth="1"/>
    <col min="1794" max="1794" width="5" style="21" customWidth="1"/>
    <col min="1795" max="1795" width="6.875" style="21" customWidth="1"/>
    <col min="1796" max="1796" width="9.25" style="21" customWidth="1"/>
    <col min="1797" max="1804" width="8.5" style="21" customWidth="1"/>
    <col min="1805" max="1805" width="7.375" style="21" customWidth="1"/>
    <col min="1806" max="2048" width="9" style="21"/>
    <col min="2049" max="2049" width="5.25" style="21" customWidth="1"/>
    <col min="2050" max="2050" width="5" style="21" customWidth="1"/>
    <col min="2051" max="2051" width="6.875" style="21" customWidth="1"/>
    <col min="2052" max="2052" width="9.25" style="21" customWidth="1"/>
    <col min="2053" max="2060" width="8.5" style="21" customWidth="1"/>
    <col min="2061" max="2061" width="7.375" style="21" customWidth="1"/>
    <col min="2062" max="2304" width="9" style="21"/>
    <col min="2305" max="2305" width="5.25" style="21" customWidth="1"/>
    <col min="2306" max="2306" width="5" style="21" customWidth="1"/>
    <col min="2307" max="2307" width="6.875" style="21" customWidth="1"/>
    <col min="2308" max="2308" width="9.25" style="21" customWidth="1"/>
    <col min="2309" max="2316" width="8.5" style="21" customWidth="1"/>
    <col min="2317" max="2317" width="7.375" style="21" customWidth="1"/>
    <col min="2318" max="2560" width="9" style="21"/>
    <col min="2561" max="2561" width="5.25" style="21" customWidth="1"/>
    <col min="2562" max="2562" width="5" style="21" customWidth="1"/>
    <col min="2563" max="2563" width="6.875" style="21" customWidth="1"/>
    <col min="2564" max="2564" width="9.25" style="21" customWidth="1"/>
    <col min="2565" max="2572" width="8.5" style="21" customWidth="1"/>
    <col min="2573" max="2573" width="7.375" style="21" customWidth="1"/>
    <col min="2574" max="2816" width="9" style="21"/>
    <col min="2817" max="2817" width="5.25" style="21" customWidth="1"/>
    <col min="2818" max="2818" width="5" style="21" customWidth="1"/>
    <col min="2819" max="2819" width="6.875" style="21" customWidth="1"/>
    <col min="2820" max="2820" width="9.25" style="21" customWidth="1"/>
    <col min="2821" max="2828" width="8.5" style="21" customWidth="1"/>
    <col min="2829" max="2829" width="7.375" style="21" customWidth="1"/>
    <col min="2830" max="3072" width="9" style="21"/>
    <col min="3073" max="3073" width="5.25" style="21" customWidth="1"/>
    <col min="3074" max="3074" width="5" style="21" customWidth="1"/>
    <col min="3075" max="3075" width="6.875" style="21" customWidth="1"/>
    <col min="3076" max="3076" width="9.25" style="21" customWidth="1"/>
    <col min="3077" max="3084" width="8.5" style="21" customWidth="1"/>
    <col min="3085" max="3085" width="7.375" style="21" customWidth="1"/>
    <col min="3086" max="3328" width="9" style="21"/>
    <col min="3329" max="3329" width="5.25" style="21" customWidth="1"/>
    <col min="3330" max="3330" width="5" style="21" customWidth="1"/>
    <col min="3331" max="3331" width="6.875" style="21" customWidth="1"/>
    <col min="3332" max="3332" width="9.25" style="21" customWidth="1"/>
    <col min="3333" max="3340" width="8.5" style="21" customWidth="1"/>
    <col min="3341" max="3341" width="7.375" style="21" customWidth="1"/>
    <col min="3342" max="3584" width="9" style="21"/>
    <col min="3585" max="3585" width="5.25" style="21" customWidth="1"/>
    <col min="3586" max="3586" width="5" style="21" customWidth="1"/>
    <col min="3587" max="3587" width="6.875" style="21" customWidth="1"/>
    <col min="3588" max="3588" width="9.25" style="21" customWidth="1"/>
    <col min="3589" max="3596" width="8.5" style="21" customWidth="1"/>
    <col min="3597" max="3597" width="7.375" style="21" customWidth="1"/>
    <col min="3598" max="3840" width="9" style="21"/>
    <col min="3841" max="3841" width="5.25" style="21" customWidth="1"/>
    <col min="3842" max="3842" width="5" style="21" customWidth="1"/>
    <col min="3843" max="3843" width="6.875" style="21" customWidth="1"/>
    <col min="3844" max="3844" width="9.25" style="21" customWidth="1"/>
    <col min="3845" max="3852" width="8.5" style="21" customWidth="1"/>
    <col min="3853" max="3853" width="7.375" style="21" customWidth="1"/>
    <col min="3854" max="4096" width="9" style="21"/>
    <col min="4097" max="4097" width="5.25" style="21" customWidth="1"/>
    <col min="4098" max="4098" width="5" style="21" customWidth="1"/>
    <col min="4099" max="4099" width="6.875" style="21" customWidth="1"/>
    <col min="4100" max="4100" width="9.25" style="21" customWidth="1"/>
    <col min="4101" max="4108" width="8.5" style="21" customWidth="1"/>
    <col min="4109" max="4109" width="7.375" style="21" customWidth="1"/>
    <col min="4110" max="4352" width="9" style="21"/>
    <col min="4353" max="4353" width="5.25" style="21" customWidth="1"/>
    <col min="4354" max="4354" width="5" style="21" customWidth="1"/>
    <col min="4355" max="4355" width="6.875" style="21" customWidth="1"/>
    <col min="4356" max="4356" width="9.25" style="21" customWidth="1"/>
    <col min="4357" max="4364" width="8.5" style="21" customWidth="1"/>
    <col min="4365" max="4365" width="7.375" style="21" customWidth="1"/>
    <col min="4366" max="4608" width="9" style="21"/>
    <col min="4609" max="4609" width="5.25" style="21" customWidth="1"/>
    <col min="4610" max="4610" width="5" style="21" customWidth="1"/>
    <col min="4611" max="4611" width="6.875" style="21" customWidth="1"/>
    <col min="4612" max="4612" width="9.25" style="21" customWidth="1"/>
    <col min="4613" max="4620" width="8.5" style="21" customWidth="1"/>
    <col min="4621" max="4621" width="7.375" style="21" customWidth="1"/>
    <col min="4622" max="4864" width="9" style="21"/>
    <col min="4865" max="4865" width="5.25" style="21" customWidth="1"/>
    <col min="4866" max="4866" width="5" style="21" customWidth="1"/>
    <col min="4867" max="4867" width="6.875" style="21" customWidth="1"/>
    <col min="4868" max="4868" width="9.25" style="21" customWidth="1"/>
    <col min="4869" max="4876" width="8.5" style="21" customWidth="1"/>
    <col min="4877" max="4877" width="7.375" style="21" customWidth="1"/>
    <col min="4878" max="5120" width="9" style="21"/>
    <col min="5121" max="5121" width="5.25" style="21" customWidth="1"/>
    <col min="5122" max="5122" width="5" style="21" customWidth="1"/>
    <col min="5123" max="5123" width="6.875" style="21" customWidth="1"/>
    <col min="5124" max="5124" width="9.25" style="21" customWidth="1"/>
    <col min="5125" max="5132" width="8.5" style="21" customWidth="1"/>
    <col min="5133" max="5133" width="7.375" style="21" customWidth="1"/>
    <col min="5134" max="5376" width="9" style="21"/>
    <col min="5377" max="5377" width="5.25" style="21" customWidth="1"/>
    <col min="5378" max="5378" width="5" style="21" customWidth="1"/>
    <col min="5379" max="5379" width="6.875" style="21" customWidth="1"/>
    <col min="5380" max="5380" width="9.25" style="21" customWidth="1"/>
    <col min="5381" max="5388" width="8.5" style="21" customWidth="1"/>
    <col min="5389" max="5389" width="7.375" style="21" customWidth="1"/>
    <col min="5390" max="5632" width="9" style="21"/>
    <col min="5633" max="5633" width="5.25" style="21" customWidth="1"/>
    <col min="5634" max="5634" width="5" style="21" customWidth="1"/>
    <col min="5635" max="5635" width="6.875" style="21" customWidth="1"/>
    <col min="5636" max="5636" width="9.25" style="21" customWidth="1"/>
    <col min="5637" max="5644" width="8.5" style="21" customWidth="1"/>
    <col min="5645" max="5645" width="7.375" style="21" customWidth="1"/>
    <col min="5646" max="5888" width="9" style="21"/>
    <col min="5889" max="5889" width="5.25" style="21" customWidth="1"/>
    <col min="5890" max="5890" width="5" style="21" customWidth="1"/>
    <col min="5891" max="5891" width="6.875" style="21" customWidth="1"/>
    <col min="5892" max="5892" width="9.25" style="21" customWidth="1"/>
    <col min="5893" max="5900" width="8.5" style="21" customWidth="1"/>
    <col min="5901" max="5901" width="7.375" style="21" customWidth="1"/>
    <col min="5902" max="6144" width="9" style="21"/>
    <col min="6145" max="6145" width="5.25" style="21" customWidth="1"/>
    <col min="6146" max="6146" width="5" style="21" customWidth="1"/>
    <col min="6147" max="6147" width="6.875" style="21" customWidth="1"/>
    <col min="6148" max="6148" width="9.25" style="21" customWidth="1"/>
    <col min="6149" max="6156" width="8.5" style="21" customWidth="1"/>
    <col min="6157" max="6157" width="7.375" style="21" customWidth="1"/>
    <col min="6158" max="6400" width="9" style="21"/>
    <col min="6401" max="6401" width="5.25" style="21" customWidth="1"/>
    <col min="6402" max="6402" width="5" style="21" customWidth="1"/>
    <col min="6403" max="6403" width="6.875" style="21" customWidth="1"/>
    <col min="6404" max="6404" width="9.25" style="21" customWidth="1"/>
    <col min="6405" max="6412" width="8.5" style="21" customWidth="1"/>
    <col min="6413" max="6413" width="7.375" style="21" customWidth="1"/>
    <col min="6414" max="6656" width="9" style="21"/>
    <col min="6657" max="6657" width="5.25" style="21" customWidth="1"/>
    <col min="6658" max="6658" width="5" style="21" customWidth="1"/>
    <col min="6659" max="6659" width="6.875" style="21" customWidth="1"/>
    <col min="6660" max="6660" width="9.25" style="21" customWidth="1"/>
    <col min="6661" max="6668" width="8.5" style="21" customWidth="1"/>
    <col min="6669" max="6669" width="7.375" style="21" customWidth="1"/>
    <col min="6670" max="6912" width="9" style="21"/>
    <col min="6913" max="6913" width="5.25" style="21" customWidth="1"/>
    <col min="6914" max="6914" width="5" style="21" customWidth="1"/>
    <col min="6915" max="6915" width="6.875" style="21" customWidth="1"/>
    <col min="6916" max="6916" width="9.25" style="21" customWidth="1"/>
    <col min="6917" max="6924" width="8.5" style="21" customWidth="1"/>
    <col min="6925" max="6925" width="7.375" style="21" customWidth="1"/>
    <col min="6926" max="7168" width="9" style="21"/>
    <col min="7169" max="7169" width="5.25" style="21" customWidth="1"/>
    <col min="7170" max="7170" width="5" style="21" customWidth="1"/>
    <col min="7171" max="7171" width="6.875" style="21" customWidth="1"/>
    <col min="7172" max="7172" width="9.25" style="21" customWidth="1"/>
    <col min="7173" max="7180" width="8.5" style="21" customWidth="1"/>
    <col min="7181" max="7181" width="7.375" style="21" customWidth="1"/>
    <col min="7182" max="7424" width="9" style="21"/>
    <col min="7425" max="7425" width="5.25" style="21" customWidth="1"/>
    <col min="7426" max="7426" width="5" style="21" customWidth="1"/>
    <col min="7427" max="7427" width="6.875" style="21" customWidth="1"/>
    <col min="7428" max="7428" width="9.25" style="21" customWidth="1"/>
    <col min="7429" max="7436" width="8.5" style="21" customWidth="1"/>
    <col min="7437" max="7437" width="7.375" style="21" customWidth="1"/>
    <col min="7438" max="7680" width="9" style="21"/>
    <col min="7681" max="7681" width="5.25" style="21" customWidth="1"/>
    <col min="7682" max="7682" width="5" style="21" customWidth="1"/>
    <col min="7683" max="7683" width="6.875" style="21" customWidth="1"/>
    <col min="7684" max="7684" width="9.25" style="21" customWidth="1"/>
    <col min="7685" max="7692" width="8.5" style="21" customWidth="1"/>
    <col min="7693" max="7693" width="7.375" style="21" customWidth="1"/>
    <col min="7694" max="7936" width="9" style="21"/>
    <col min="7937" max="7937" width="5.25" style="21" customWidth="1"/>
    <col min="7938" max="7938" width="5" style="21" customWidth="1"/>
    <col min="7939" max="7939" width="6.875" style="21" customWidth="1"/>
    <col min="7940" max="7940" width="9.25" style="21" customWidth="1"/>
    <col min="7941" max="7948" width="8.5" style="21" customWidth="1"/>
    <col min="7949" max="7949" width="7.375" style="21" customWidth="1"/>
    <col min="7950" max="8192" width="9" style="21"/>
    <col min="8193" max="8193" width="5.25" style="21" customWidth="1"/>
    <col min="8194" max="8194" width="5" style="21" customWidth="1"/>
    <col min="8195" max="8195" width="6.875" style="21" customWidth="1"/>
    <col min="8196" max="8196" width="9.25" style="21" customWidth="1"/>
    <col min="8197" max="8204" width="8.5" style="21" customWidth="1"/>
    <col min="8205" max="8205" width="7.375" style="21" customWidth="1"/>
    <col min="8206" max="8448" width="9" style="21"/>
    <col min="8449" max="8449" width="5.25" style="21" customWidth="1"/>
    <col min="8450" max="8450" width="5" style="21" customWidth="1"/>
    <col min="8451" max="8451" width="6.875" style="21" customWidth="1"/>
    <col min="8452" max="8452" width="9.25" style="21" customWidth="1"/>
    <col min="8453" max="8460" width="8.5" style="21" customWidth="1"/>
    <col min="8461" max="8461" width="7.375" style="21" customWidth="1"/>
    <col min="8462" max="8704" width="9" style="21"/>
    <col min="8705" max="8705" width="5.25" style="21" customWidth="1"/>
    <col min="8706" max="8706" width="5" style="21" customWidth="1"/>
    <col min="8707" max="8707" width="6.875" style="21" customWidth="1"/>
    <col min="8708" max="8708" width="9.25" style="21" customWidth="1"/>
    <col min="8709" max="8716" width="8.5" style="21" customWidth="1"/>
    <col min="8717" max="8717" width="7.375" style="21" customWidth="1"/>
    <col min="8718" max="8960" width="9" style="21"/>
    <col min="8961" max="8961" width="5.25" style="21" customWidth="1"/>
    <col min="8962" max="8962" width="5" style="21" customWidth="1"/>
    <col min="8963" max="8963" width="6.875" style="21" customWidth="1"/>
    <col min="8964" max="8964" width="9.25" style="21" customWidth="1"/>
    <col min="8965" max="8972" width="8.5" style="21" customWidth="1"/>
    <col min="8973" max="8973" width="7.375" style="21" customWidth="1"/>
    <col min="8974" max="9216" width="9" style="21"/>
    <col min="9217" max="9217" width="5.25" style="21" customWidth="1"/>
    <col min="9218" max="9218" width="5" style="21" customWidth="1"/>
    <col min="9219" max="9219" width="6.875" style="21" customWidth="1"/>
    <col min="9220" max="9220" width="9.25" style="21" customWidth="1"/>
    <col min="9221" max="9228" width="8.5" style="21" customWidth="1"/>
    <col min="9229" max="9229" width="7.375" style="21" customWidth="1"/>
    <col min="9230" max="9472" width="9" style="21"/>
    <col min="9473" max="9473" width="5.25" style="21" customWidth="1"/>
    <col min="9474" max="9474" width="5" style="21" customWidth="1"/>
    <col min="9475" max="9475" width="6.875" style="21" customWidth="1"/>
    <col min="9476" max="9476" width="9.25" style="21" customWidth="1"/>
    <col min="9477" max="9484" width="8.5" style="21" customWidth="1"/>
    <col min="9485" max="9485" width="7.375" style="21" customWidth="1"/>
    <col min="9486" max="9728" width="9" style="21"/>
    <col min="9729" max="9729" width="5.25" style="21" customWidth="1"/>
    <col min="9730" max="9730" width="5" style="21" customWidth="1"/>
    <col min="9731" max="9731" width="6.875" style="21" customWidth="1"/>
    <col min="9732" max="9732" width="9.25" style="21" customWidth="1"/>
    <col min="9733" max="9740" width="8.5" style="21" customWidth="1"/>
    <col min="9741" max="9741" width="7.375" style="21" customWidth="1"/>
    <col min="9742" max="9984" width="9" style="21"/>
    <col min="9985" max="9985" width="5.25" style="21" customWidth="1"/>
    <col min="9986" max="9986" width="5" style="21" customWidth="1"/>
    <col min="9987" max="9987" width="6.875" style="21" customWidth="1"/>
    <col min="9988" max="9988" width="9.25" style="21" customWidth="1"/>
    <col min="9989" max="9996" width="8.5" style="21" customWidth="1"/>
    <col min="9997" max="9997" width="7.375" style="21" customWidth="1"/>
    <col min="9998" max="10240" width="9" style="21"/>
    <col min="10241" max="10241" width="5.25" style="21" customWidth="1"/>
    <col min="10242" max="10242" width="5" style="21" customWidth="1"/>
    <col min="10243" max="10243" width="6.875" style="21" customWidth="1"/>
    <col min="10244" max="10244" width="9.25" style="21" customWidth="1"/>
    <col min="10245" max="10252" width="8.5" style="21" customWidth="1"/>
    <col min="10253" max="10253" width="7.375" style="21" customWidth="1"/>
    <col min="10254" max="10496" width="9" style="21"/>
    <col min="10497" max="10497" width="5.25" style="21" customWidth="1"/>
    <col min="10498" max="10498" width="5" style="21" customWidth="1"/>
    <col min="10499" max="10499" width="6.875" style="21" customWidth="1"/>
    <col min="10500" max="10500" width="9.25" style="21" customWidth="1"/>
    <col min="10501" max="10508" width="8.5" style="21" customWidth="1"/>
    <col min="10509" max="10509" width="7.375" style="21" customWidth="1"/>
    <col min="10510" max="10752" width="9" style="21"/>
    <col min="10753" max="10753" width="5.25" style="21" customWidth="1"/>
    <col min="10754" max="10754" width="5" style="21" customWidth="1"/>
    <col min="10755" max="10755" width="6.875" style="21" customWidth="1"/>
    <col min="10756" max="10756" width="9.25" style="21" customWidth="1"/>
    <col min="10757" max="10764" width="8.5" style="21" customWidth="1"/>
    <col min="10765" max="10765" width="7.375" style="21" customWidth="1"/>
    <col min="10766" max="11008" width="9" style="21"/>
    <col min="11009" max="11009" width="5.25" style="21" customWidth="1"/>
    <col min="11010" max="11010" width="5" style="21" customWidth="1"/>
    <col min="11011" max="11011" width="6.875" style="21" customWidth="1"/>
    <col min="11012" max="11012" width="9.25" style="21" customWidth="1"/>
    <col min="11013" max="11020" width="8.5" style="21" customWidth="1"/>
    <col min="11021" max="11021" width="7.375" style="21" customWidth="1"/>
    <col min="11022" max="11264" width="9" style="21"/>
    <col min="11265" max="11265" width="5.25" style="21" customWidth="1"/>
    <col min="11266" max="11266" width="5" style="21" customWidth="1"/>
    <col min="11267" max="11267" width="6.875" style="21" customWidth="1"/>
    <col min="11268" max="11268" width="9.25" style="21" customWidth="1"/>
    <col min="11269" max="11276" width="8.5" style="21" customWidth="1"/>
    <col min="11277" max="11277" width="7.375" style="21" customWidth="1"/>
    <col min="11278" max="11520" width="9" style="21"/>
    <col min="11521" max="11521" width="5.25" style="21" customWidth="1"/>
    <col min="11522" max="11522" width="5" style="21" customWidth="1"/>
    <col min="11523" max="11523" width="6.875" style="21" customWidth="1"/>
    <col min="11524" max="11524" width="9.25" style="21" customWidth="1"/>
    <col min="11525" max="11532" width="8.5" style="21" customWidth="1"/>
    <col min="11533" max="11533" width="7.375" style="21" customWidth="1"/>
    <col min="11534" max="11776" width="9" style="21"/>
    <col min="11777" max="11777" width="5.25" style="21" customWidth="1"/>
    <col min="11778" max="11778" width="5" style="21" customWidth="1"/>
    <col min="11779" max="11779" width="6.875" style="21" customWidth="1"/>
    <col min="11780" max="11780" width="9.25" style="21" customWidth="1"/>
    <col min="11781" max="11788" width="8.5" style="21" customWidth="1"/>
    <col min="11789" max="11789" width="7.375" style="21" customWidth="1"/>
    <col min="11790" max="12032" width="9" style="21"/>
    <col min="12033" max="12033" width="5.25" style="21" customWidth="1"/>
    <col min="12034" max="12034" width="5" style="21" customWidth="1"/>
    <col min="12035" max="12035" width="6.875" style="21" customWidth="1"/>
    <col min="12036" max="12036" width="9.25" style="21" customWidth="1"/>
    <col min="12037" max="12044" width="8.5" style="21" customWidth="1"/>
    <col min="12045" max="12045" width="7.375" style="21" customWidth="1"/>
    <col min="12046" max="12288" width="9" style="21"/>
    <col min="12289" max="12289" width="5.25" style="21" customWidth="1"/>
    <col min="12290" max="12290" width="5" style="21" customWidth="1"/>
    <col min="12291" max="12291" width="6.875" style="21" customWidth="1"/>
    <col min="12292" max="12292" width="9.25" style="21" customWidth="1"/>
    <col min="12293" max="12300" width="8.5" style="21" customWidth="1"/>
    <col min="12301" max="12301" width="7.375" style="21" customWidth="1"/>
    <col min="12302" max="12544" width="9" style="21"/>
    <col min="12545" max="12545" width="5.25" style="21" customWidth="1"/>
    <col min="12546" max="12546" width="5" style="21" customWidth="1"/>
    <col min="12547" max="12547" width="6.875" style="21" customWidth="1"/>
    <col min="12548" max="12548" width="9.25" style="21" customWidth="1"/>
    <col min="12549" max="12556" width="8.5" style="21" customWidth="1"/>
    <col min="12557" max="12557" width="7.375" style="21" customWidth="1"/>
    <col min="12558" max="12800" width="9" style="21"/>
    <col min="12801" max="12801" width="5.25" style="21" customWidth="1"/>
    <col min="12802" max="12802" width="5" style="21" customWidth="1"/>
    <col min="12803" max="12803" width="6.875" style="21" customWidth="1"/>
    <col min="12804" max="12804" width="9.25" style="21" customWidth="1"/>
    <col min="12805" max="12812" width="8.5" style="21" customWidth="1"/>
    <col min="12813" max="12813" width="7.375" style="21" customWidth="1"/>
    <col min="12814" max="13056" width="9" style="21"/>
    <col min="13057" max="13057" width="5.25" style="21" customWidth="1"/>
    <col min="13058" max="13058" width="5" style="21" customWidth="1"/>
    <col min="13059" max="13059" width="6.875" style="21" customWidth="1"/>
    <col min="13060" max="13060" width="9.25" style="21" customWidth="1"/>
    <col min="13061" max="13068" width="8.5" style="21" customWidth="1"/>
    <col min="13069" max="13069" width="7.375" style="21" customWidth="1"/>
    <col min="13070" max="13312" width="9" style="21"/>
    <col min="13313" max="13313" width="5.25" style="21" customWidth="1"/>
    <col min="13314" max="13314" width="5" style="21" customWidth="1"/>
    <col min="13315" max="13315" width="6.875" style="21" customWidth="1"/>
    <col min="13316" max="13316" width="9.25" style="21" customWidth="1"/>
    <col min="13317" max="13324" width="8.5" style="21" customWidth="1"/>
    <col min="13325" max="13325" width="7.375" style="21" customWidth="1"/>
    <col min="13326" max="13568" width="9" style="21"/>
    <col min="13569" max="13569" width="5.25" style="21" customWidth="1"/>
    <col min="13570" max="13570" width="5" style="21" customWidth="1"/>
    <col min="13571" max="13571" width="6.875" style="21" customWidth="1"/>
    <col min="13572" max="13572" width="9.25" style="21" customWidth="1"/>
    <col min="13573" max="13580" width="8.5" style="21" customWidth="1"/>
    <col min="13581" max="13581" width="7.375" style="21" customWidth="1"/>
    <col min="13582" max="13824" width="9" style="21"/>
    <col min="13825" max="13825" width="5.25" style="21" customWidth="1"/>
    <col min="13826" max="13826" width="5" style="21" customWidth="1"/>
    <col min="13827" max="13827" width="6.875" style="21" customWidth="1"/>
    <col min="13828" max="13828" width="9.25" style="21" customWidth="1"/>
    <col min="13829" max="13836" width="8.5" style="21" customWidth="1"/>
    <col min="13837" max="13837" width="7.375" style="21" customWidth="1"/>
    <col min="13838" max="14080" width="9" style="21"/>
    <col min="14081" max="14081" width="5.25" style="21" customWidth="1"/>
    <col min="14082" max="14082" width="5" style="21" customWidth="1"/>
    <col min="14083" max="14083" width="6.875" style="21" customWidth="1"/>
    <col min="14084" max="14084" width="9.25" style="21" customWidth="1"/>
    <col min="14085" max="14092" width="8.5" style="21" customWidth="1"/>
    <col min="14093" max="14093" width="7.375" style="21" customWidth="1"/>
    <col min="14094" max="14336" width="9" style="21"/>
    <col min="14337" max="14337" width="5.25" style="21" customWidth="1"/>
    <col min="14338" max="14338" width="5" style="21" customWidth="1"/>
    <col min="14339" max="14339" width="6.875" style="21" customWidth="1"/>
    <col min="14340" max="14340" width="9.25" style="21" customWidth="1"/>
    <col min="14341" max="14348" width="8.5" style="21" customWidth="1"/>
    <col min="14349" max="14349" width="7.375" style="21" customWidth="1"/>
    <col min="14350" max="14592" width="9" style="21"/>
    <col min="14593" max="14593" width="5.25" style="21" customWidth="1"/>
    <col min="14594" max="14594" width="5" style="21" customWidth="1"/>
    <col min="14595" max="14595" width="6.875" style="21" customWidth="1"/>
    <col min="14596" max="14596" width="9.25" style="21" customWidth="1"/>
    <col min="14597" max="14604" width="8.5" style="21" customWidth="1"/>
    <col min="14605" max="14605" width="7.375" style="21" customWidth="1"/>
    <col min="14606" max="14848" width="9" style="21"/>
    <col min="14849" max="14849" width="5.25" style="21" customWidth="1"/>
    <col min="14850" max="14850" width="5" style="21" customWidth="1"/>
    <col min="14851" max="14851" width="6.875" style="21" customWidth="1"/>
    <col min="14852" max="14852" width="9.25" style="21" customWidth="1"/>
    <col min="14853" max="14860" width="8.5" style="21" customWidth="1"/>
    <col min="14861" max="14861" width="7.375" style="21" customWidth="1"/>
    <col min="14862" max="15104" width="9" style="21"/>
    <col min="15105" max="15105" width="5.25" style="21" customWidth="1"/>
    <col min="15106" max="15106" width="5" style="21" customWidth="1"/>
    <col min="15107" max="15107" width="6.875" style="21" customWidth="1"/>
    <col min="15108" max="15108" width="9.25" style="21" customWidth="1"/>
    <col min="15109" max="15116" width="8.5" style="21" customWidth="1"/>
    <col min="15117" max="15117" width="7.375" style="21" customWidth="1"/>
    <col min="15118" max="15360" width="9" style="21"/>
    <col min="15361" max="15361" width="5.25" style="21" customWidth="1"/>
    <col min="15362" max="15362" width="5" style="21" customWidth="1"/>
    <col min="15363" max="15363" width="6.875" style="21" customWidth="1"/>
    <col min="15364" max="15364" width="9.25" style="21" customWidth="1"/>
    <col min="15365" max="15372" width="8.5" style="21" customWidth="1"/>
    <col min="15373" max="15373" width="7.375" style="21" customWidth="1"/>
    <col min="15374" max="15616" width="9" style="21"/>
    <col min="15617" max="15617" width="5.25" style="21" customWidth="1"/>
    <col min="15618" max="15618" width="5" style="21" customWidth="1"/>
    <col min="15619" max="15619" width="6.875" style="21" customWidth="1"/>
    <col min="15620" max="15620" width="9.25" style="21" customWidth="1"/>
    <col min="15621" max="15628" width="8.5" style="21" customWidth="1"/>
    <col min="15629" max="15629" width="7.375" style="21" customWidth="1"/>
    <col min="15630" max="15872" width="9" style="21"/>
    <col min="15873" max="15873" width="5.25" style="21" customWidth="1"/>
    <col min="15874" max="15874" width="5" style="21" customWidth="1"/>
    <col min="15875" max="15875" width="6.875" style="21" customWidth="1"/>
    <col min="15876" max="15876" width="9.25" style="21" customWidth="1"/>
    <col min="15877" max="15884" width="8.5" style="21" customWidth="1"/>
    <col min="15885" max="15885" width="7.375" style="21" customWidth="1"/>
    <col min="15886" max="16128" width="9" style="21"/>
    <col min="16129" max="16129" width="5.25" style="21" customWidth="1"/>
    <col min="16130" max="16130" width="5" style="21" customWidth="1"/>
    <col min="16131" max="16131" width="6.875" style="21" customWidth="1"/>
    <col min="16132" max="16132" width="9.25" style="21" customWidth="1"/>
    <col min="16133" max="16140" width="8.5" style="21" customWidth="1"/>
    <col min="16141" max="16141" width="7.375" style="21" customWidth="1"/>
    <col min="16142" max="16384" width="9" style="21"/>
  </cols>
  <sheetData>
    <row r="2" spans="1:13" ht="29.25" customHeight="1">
      <c r="L2" s="161" t="s">
        <v>210</v>
      </c>
    </row>
    <row r="3" spans="1:13" ht="17.25">
      <c r="A3" s="315" t="s">
        <v>362</v>
      </c>
      <c r="B3" s="315"/>
      <c r="C3" s="315"/>
      <c r="D3" s="315"/>
      <c r="E3" s="315"/>
      <c r="F3" s="315"/>
      <c r="G3" s="315"/>
      <c r="H3" s="315"/>
      <c r="I3" s="315"/>
      <c r="J3" s="315"/>
      <c r="K3" s="315"/>
      <c r="L3" s="315"/>
      <c r="M3" s="315"/>
    </row>
    <row r="4" spans="1:13" ht="17.25">
      <c r="C4" s="148"/>
      <c r="D4" s="148"/>
      <c r="E4" s="148"/>
      <c r="F4" s="148"/>
      <c r="G4" s="148"/>
      <c r="H4" s="148"/>
      <c r="I4" s="148"/>
      <c r="J4" s="148"/>
      <c r="K4" s="148"/>
    </row>
    <row r="5" spans="1:13" ht="26.25" customHeight="1"/>
    <row r="6" spans="1:13" ht="14.25">
      <c r="B6" s="149" t="s">
        <v>212</v>
      </c>
      <c r="D6" s="149"/>
      <c r="E6" s="149"/>
      <c r="F6" s="149"/>
      <c r="G6" s="149"/>
      <c r="H6" s="149"/>
      <c r="I6" s="149"/>
      <c r="J6" s="149"/>
      <c r="K6" s="149"/>
    </row>
    <row r="7" spans="1:13" s="6" customFormat="1" ht="12.75">
      <c r="C7" s="306"/>
      <c r="D7" s="306"/>
      <c r="E7" s="306"/>
      <c r="F7" s="306"/>
      <c r="G7" s="306"/>
      <c r="H7" s="306"/>
      <c r="I7" s="306"/>
      <c r="J7" s="306"/>
      <c r="K7" s="306"/>
    </row>
    <row r="8" spans="1:13" s="6" customFormat="1" ht="12.75">
      <c r="C8" s="6" t="s">
        <v>213</v>
      </c>
    </row>
    <row r="9" spans="1:13" s="6" customFormat="1" ht="12.75">
      <c r="C9" s="150" t="s">
        <v>6</v>
      </c>
      <c r="D9" s="6" t="s">
        <v>3</v>
      </c>
    </row>
    <row r="10" spans="1:13" s="6" customFormat="1" ht="12.75">
      <c r="C10" s="6" t="s">
        <v>363</v>
      </c>
    </row>
    <row r="11" spans="1:13" s="6" customFormat="1" ht="12.75">
      <c r="C11" s="150" t="s">
        <v>6</v>
      </c>
      <c r="D11" s="6" t="s">
        <v>216</v>
      </c>
    </row>
    <row r="12" spans="1:13" s="6" customFormat="1" ht="12.75">
      <c r="C12" s="150" t="s">
        <v>6</v>
      </c>
      <c r="D12" s="6" t="s">
        <v>296</v>
      </c>
    </row>
    <row r="13" spans="1:13" s="6" customFormat="1" ht="12.75">
      <c r="D13" s="6" t="s">
        <v>3</v>
      </c>
    </row>
    <row r="14" spans="1:13" s="6" customFormat="1" ht="12.75"/>
    <row r="15" spans="1:13" s="6" customFormat="1" ht="12.75">
      <c r="C15" s="6" t="s">
        <v>364</v>
      </c>
    </row>
    <row r="16" spans="1:13" s="6" customFormat="1" ht="12.75">
      <c r="C16" s="150" t="s">
        <v>6</v>
      </c>
      <c r="D16" s="6" t="s">
        <v>15</v>
      </c>
      <c r="F16" s="6" t="s">
        <v>3</v>
      </c>
    </row>
    <row r="17" spans="2:11" s="6" customFormat="1" ht="12.75">
      <c r="C17" s="150" t="s">
        <v>6</v>
      </c>
      <c r="D17" s="6" t="s">
        <v>19</v>
      </c>
      <c r="F17" s="97" t="s">
        <v>365</v>
      </c>
    </row>
    <row r="18" spans="2:11" s="6" customFormat="1" ht="12.75">
      <c r="C18" s="150"/>
      <c r="F18" s="97" t="s">
        <v>342</v>
      </c>
    </row>
    <row r="19" spans="2:11" s="6" customFormat="1" ht="12.75">
      <c r="C19" s="150" t="s">
        <v>6</v>
      </c>
      <c r="D19" s="6" t="s">
        <v>22</v>
      </c>
      <c r="F19" s="6" t="s">
        <v>366</v>
      </c>
    </row>
    <row r="20" spans="2:11" s="6" customFormat="1" ht="12.75">
      <c r="F20" s="6" t="s">
        <v>367</v>
      </c>
    </row>
    <row r="21" spans="2:11" s="6" customFormat="1" ht="12.75">
      <c r="F21" s="6" t="s">
        <v>368</v>
      </c>
    </row>
    <row r="22" spans="2:11" s="6" customFormat="1" ht="12.75"/>
    <row r="23" spans="2:11" ht="14.25">
      <c r="B23" s="149" t="s">
        <v>223</v>
      </c>
      <c r="D23" s="149"/>
      <c r="E23" s="149"/>
      <c r="F23" s="149"/>
      <c r="G23" s="149"/>
      <c r="H23" s="149"/>
      <c r="I23" s="149"/>
      <c r="J23" s="149"/>
      <c r="K23" s="149"/>
    </row>
    <row r="24" spans="2:11" s="6" customFormat="1" ht="12.75"/>
    <row r="25" spans="2:11" s="6" customFormat="1" ht="12.75">
      <c r="C25" s="306" t="s">
        <v>3</v>
      </c>
      <c r="D25" s="306"/>
      <c r="E25" s="306"/>
      <c r="F25" s="306"/>
      <c r="G25" s="306"/>
      <c r="H25" s="306"/>
      <c r="I25" s="306"/>
      <c r="J25" s="306"/>
      <c r="K25" s="306"/>
    </row>
    <row r="26" spans="2:11" s="6" customFormat="1" ht="12.75"/>
    <row r="27" spans="2:11" ht="14.25">
      <c r="B27" s="149" t="s">
        <v>224</v>
      </c>
      <c r="D27" s="149"/>
      <c r="E27" s="149"/>
      <c r="F27" s="149"/>
      <c r="G27" s="149"/>
      <c r="H27" s="149"/>
      <c r="I27" s="149"/>
      <c r="J27" s="149"/>
      <c r="K27" s="149"/>
    </row>
    <row r="28" spans="2:11" s="6" customFormat="1" ht="12.75">
      <c r="C28" s="151"/>
      <c r="D28" s="151"/>
      <c r="E28" s="151"/>
      <c r="F28" s="151"/>
      <c r="G28" s="151"/>
      <c r="H28" s="151"/>
      <c r="I28" s="151"/>
      <c r="J28" s="151"/>
      <c r="K28" s="151"/>
    </row>
    <row r="29" spans="2:11" s="6" customFormat="1" ht="12.75">
      <c r="C29" s="306" t="s">
        <v>285</v>
      </c>
      <c r="D29" s="306"/>
      <c r="E29" s="306"/>
      <c r="F29" s="306"/>
      <c r="G29" s="306"/>
      <c r="H29" s="306"/>
      <c r="I29" s="306"/>
      <c r="J29" s="306"/>
      <c r="K29" s="306"/>
    </row>
    <row r="30" spans="2:11" s="6" customFormat="1" ht="12.75">
      <c r="C30" s="6" t="s">
        <v>369</v>
      </c>
    </row>
    <row r="31" spans="2:11" s="6" customFormat="1" ht="12.75"/>
    <row r="32" spans="2:11" ht="24.75" customHeight="1">
      <c r="B32" s="152" t="s">
        <v>226</v>
      </c>
      <c r="D32" s="152"/>
      <c r="E32" s="152"/>
      <c r="F32" s="152"/>
      <c r="G32" s="152"/>
      <c r="H32" s="152"/>
      <c r="I32" s="152"/>
      <c r="J32" s="152"/>
      <c r="K32" s="152"/>
    </row>
    <row r="33" spans="2:12" s="6" customFormat="1" ht="16.5" customHeight="1">
      <c r="C33" s="279" t="s">
        <v>370</v>
      </c>
      <c r="D33" s="279"/>
      <c r="E33" s="279"/>
      <c r="F33" s="279"/>
      <c r="G33" s="279"/>
      <c r="H33" s="279"/>
      <c r="I33" s="279"/>
      <c r="J33" s="279"/>
      <c r="K33" s="279"/>
    </row>
    <row r="34" spans="2:12" s="6" customFormat="1" ht="14.25" customHeight="1">
      <c r="C34" s="153" t="s">
        <v>371</v>
      </c>
      <c r="D34" s="153"/>
      <c r="E34" s="153"/>
      <c r="F34" s="153"/>
      <c r="G34" s="153"/>
      <c r="H34" s="153"/>
      <c r="I34" s="153"/>
      <c r="J34" s="153"/>
      <c r="K34" s="153"/>
    </row>
    <row r="35" spans="2:12" s="6" customFormat="1" ht="14.25" customHeight="1">
      <c r="C35" s="153" t="s">
        <v>372</v>
      </c>
      <c r="D35" s="153"/>
      <c r="E35" s="153"/>
      <c r="F35" s="153"/>
      <c r="G35" s="153"/>
      <c r="H35" s="153"/>
      <c r="I35" s="153"/>
      <c r="J35" s="153"/>
      <c r="K35" s="153"/>
    </row>
    <row r="36" spans="2:12" s="6" customFormat="1" ht="14.25" customHeight="1">
      <c r="C36" s="153" t="s">
        <v>373</v>
      </c>
      <c r="D36" s="153"/>
      <c r="E36" s="153"/>
      <c r="F36" s="153"/>
      <c r="G36" s="153"/>
      <c r="H36" s="153"/>
      <c r="I36" s="153"/>
      <c r="J36" s="153"/>
      <c r="K36" s="153"/>
    </row>
    <row r="37" spans="2:12" s="6" customFormat="1" ht="12.75">
      <c r="C37" s="346" t="s">
        <v>374</v>
      </c>
      <c r="D37" s="346"/>
      <c r="E37" s="346"/>
      <c r="F37" s="346"/>
      <c r="G37" s="346"/>
      <c r="H37" s="346"/>
      <c r="I37" s="346"/>
      <c r="J37" s="346"/>
      <c r="K37" s="346"/>
    </row>
    <row r="38" spans="2:12" s="6" customFormat="1" ht="12.75"/>
    <row r="39" spans="2:12" ht="14.25">
      <c r="B39" s="149" t="s">
        <v>236</v>
      </c>
      <c r="D39" s="149"/>
      <c r="E39" s="149"/>
      <c r="F39" s="149"/>
      <c r="G39" s="149"/>
      <c r="H39" s="149"/>
      <c r="I39" s="149"/>
      <c r="J39" s="149"/>
      <c r="K39" s="149"/>
    </row>
    <row r="40" spans="2:12" s="6" customFormat="1" ht="12.75"/>
    <row r="41" spans="2:12" s="6" customFormat="1" ht="12.75">
      <c r="C41" s="6" t="s">
        <v>149</v>
      </c>
    </row>
    <row r="42" spans="2:12" s="6" customFormat="1" ht="12.75">
      <c r="K42" s="162"/>
      <c r="L42" s="162" t="s">
        <v>353</v>
      </c>
    </row>
    <row r="43" spans="2:12" s="6" customFormat="1" ht="12.75">
      <c r="C43" s="307" t="s">
        <v>151</v>
      </c>
      <c r="D43" s="307"/>
      <c r="E43" s="307" t="s">
        <v>152</v>
      </c>
      <c r="F43" s="307"/>
      <c r="G43" s="307" t="s">
        <v>153</v>
      </c>
      <c r="H43" s="307"/>
      <c r="I43" s="307" t="s">
        <v>154</v>
      </c>
      <c r="J43" s="307"/>
      <c r="K43" s="307" t="s">
        <v>155</v>
      </c>
      <c r="L43" s="307"/>
    </row>
    <row r="44" spans="2:12" s="6" customFormat="1" ht="12.75">
      <c r="C44" s="309" t="s">
        <v>156</v>
      </c>
      <c r="D44" s="309"/>
      <c r="E44" s="308">
        <v>17845821</v>
      </c>
      <c r="F44" s="308"/>
      <c r="G44" s="308"/>
      <c r="H44" s="308"/>
      <c r="I44" s="308"/>
      <c r="J44" s="308"/>
      <c r="K44" s="308">
        <f>E44+G44-I44</f>
        <v>17845821</v>
      </c>
      <c r="L44" s="308"/>
    </row>
    <row r="45" spans="2:12" s="6" customFormat="1" ht="12.75">
      <c r="C45" s="309" t="s">
        <v>157</v>
      </c>
      <c r="D45" s="309"/>
      <c r="E45" s="314">
        <v>162894043</v>
      </c>
      <c r="F45" s="314"/>
      <c r="G45" s="314"/>
      <c r="H45" s="314"/>
      <c r="I45" s="314">
        <v>9625713</v>
      </c>
      <c r="J45" s="314"/>
      <c r="K45" s="314">
        <f>E45+G45-I45</f>
        <v>153268330</v>
      </c>
      <c r="L45" s="314"/>
    </row>
    <row r="46" spans="2:12" s="6" customFormat="1" ht="12.75">
      <c r="C46" s="309"/>
      <c r="D46" s="309"/>
      <c r="E46" s="308"/>
      <c r="F46" s="308"/>
      <c r="G46" s="308"/>
      <c r="H46" s="308"/>
      <c r="I46" s="308"/>
      <c r="J46" s="308"/>
      <c r="K46" s="308"/>
      <c r="L46" s="308"/>
    </row>
    <row r="47" spans="2:12" s="6" customFormat="1" ht="12.75">
      <c r="C47" s="309"/>
      <c r="D47" s="309"/>
      <c r="E47" s="308"/>
      <c r="F47" s="308"/>
      <c r="G47" s="308"/>
      <c r="H47" s="308"/>
      <c r="I47" s="308"/>
      <c r="J47" s="308"/>
      <c r="K47" s="308"/>
      <c r="L47" s="308"/>
    </row>
    <row r="48" spans="2:12" s="6" customFormat="1" ht="12.75">
      <c r="C48" s="307" t="s">
        <v>158</v>
      </c>
      <c r="D48" s="307"/>
      <c r="E48" s="308">
        <f>SUM(E44:F47)</f>
        <v>180739864</v>
      </c>
      <c r="F48" s="308"/>
      <c r="G48" s="308">
        <f>SUM(G44:H47)</f>
        <v>0</v>
      </c>
      <c r="H48" s="308"/>
      <c r="I48" s="308">
        <f>SUM(I44:J47)</f>
        <v>9625713</v>
      </c>
      <c r="J48" s="308"/>
      <c r="K48" s="308">
        <f>SUM(K44:L47)</f>
        <v>171114151</v>
      </c>
      <c r="L48" s="308"/>
    </row>
    <row r="49" spans="2:12" s="6" customFormat="1" ht="12.75"/>
    <row r="50" spans="2:12" ht="14.25" customHeight="1">
      <c r="B50" s="155" t="s">
        <v>375</v>
      </c>
      <c r="D50" s="155"/>
      <c r="E50" s="155"/>
      <c r="F50" s="155"/>
      <c r="G50" s="155"/>
      <c r="H50" s="155"/>
      <c r="I50" s="155"/>
      <c r="J50" s="155"/>
      <c r="K50" s="155"/>
    </row>
    <row r="51" spans="2:12" ht="15.75" customHeight="1">
      <c r="B51" s="163"/>
      <c r="D51" s="155"/>
      <c r="E51" s="155"/>
      <c r="F51" s="155"/>
      <c r="G51" s="155"/>
      <c r="H51" s="155"/>
      <c r="I51" s="155"/>
      <c r="J51" s="155"/>
      <c r="K51" s="155"/>
    </row>
    <row r="52" spans="2:12" ht="15.75" customHeight="1">
      <c r="C52" s="6" t="s">
        <v>3</v>
      </c>
      <c r="D52" s="155"/>
      <c r="E52" s="155"/>
      <c r="F52" s="155"/>
      <c r="G52" s="155"/>
      <c r="H52" s="155"/>
      <c r="I52" s="155"/>
      <c r="J52" s="155"/>
      <c r="K52" s="155"/>
    </row>
    <row r="53" spans="2:12" ht="15.75" customHeight="1">
      <c r="C53" s="164"/>
      <c r="D53" s="155"/>
      <c r="E53" s="155"/>
      <c r="F53" s="155"/>
      <c r="G53" s="155"/>
      <c r="H53" s="155"/>
      <c r="I53" s="155"/>
      <c r="J53" s="155"/>
      <c r="K53" s="155"/>
    </row>
    <row r="54" spans="2:12" s="6" customFormat="1" ht="12.75">
      <c r="C54" s="164"/>
      <c r="D54" s="151"/>
      <c r="E54" s="151"/>
      <c r="F54" s="151"/>
      <c r="G54" s="151"/>
      <c r="H54" s="151"/>
      <c r="I54" s="151"/>
      <c r="J54" s="151"/>
      <c r="K54" s="151"/>
    </row>
    <row r="55" spans="2:12" s="6" customFormat="1" ht="12.75">
      <c r="C55" s="22"/>
      <c r="D55" s="22"/>
      <c r="E55" s="22"/>
      <c r="F55" s="22"/>
      <c r="G55" s="22"/>
      <c r="H55" s="22"/>
      <c r="I55" s="22"/>
      <c r="J55" s="22"/>
      <c r="K55" s="22"/>
    </row>
    <row r="56" spans="2:12" s="6" customFormat="1" ht="12.75"/>
    <row r="57" spans="2:12" ht="14.25">
      <c r="B57" s="149" t="s">
        <v>243</v>
      </c>
      <c r="D57" s="149"/>
      <c r="E57" s="149"/>
      <c r="F57" s="149"/>
      <c r="G57" s="149"/>
      <c r="H57" s="149"/>
      <c r="I57" s="149"/>
      <c r="J57" s="149"/>
      <c r="K57" s="149"/>
    </row>
    <row r="58" spans="2:12" ht="14.25">
      <c r="B58" s="149"/>
      <c r="D58" s="149"/>
      <c r="E58" s="149"/>
      <c r="F58" s="149"/>
      <c r="G58" s="149"/>
      <c r="H58" s="149"/>
      <c r="I58" s="149"/>
      <c r="J58" s="149"/>
      <c r="K58" s="149"/>
    </row>
    <row r="59" spans="2:12" s="6" customFormat="1" ht="13.5" customHeight="1">
      <c r="C59" s="6" t="s">
        <v>354</v>
      </c>
    </row>
    <row r="60" spans="2:12" s="6" customFormat="1" ht="12.75">
      <c r="D60" s="6" t="s">
        <v>162</v>
      </c>
      <c r="H60" s="150" t="s">
        <v>355</v>
      </c>
    </row>
    <row r="61" spans="2:12" s="6" customFormat="1" thickBot="1">
      <c r="D61" s="6" t="s">
        <v>173</v>
      </c>
      <c r="H61" s="150" t="s">
        <v>355</v>
      </c>
      <c r="J61" s="306"/>
      <c r="K61" s="306"/>
    </row>
    <row r="62" spans="2:12" s="6" customFormat="1" ht="12.75">
      <c r="D62" s="156"/>
      <c r="E62" s="156" t="s">
        <v>165</v>
      </c>
      <c r="F62" s="156"/>
      <c r="G62" s="156"/>
      <c r="H62" s="157" t="s">
        <v>355</v>
      </c>
      <c r="K62" s="306" t="s">
        <v>376</v>
      </c>
      <c r="L62" s="306"/>
    </row>
    <row r="63" spans="2:12" s="6" customFormat="1" ht="13.5" customHeight="1">
      <c r="C63" s="6" t="s">
        <v>245</v>
      </c>
    </row>
    <row r="64" spans="2:12" s="6" customFormat="1" thickBot="1">
      <c r="D64" s="6" t="s">
        <v>167</v>
      </c>
      <c r="H64" s="150"/>
      <c r="I64" s="150" t="s">
        <v>355</v>
      </c>
    </row>
    <row r="65" spans="2:11" s="6" customFormat="1" ht="12.75">
      <c r="D65" s="156"/>
      <c r="E65" s="156" t="s">
        <v>165</v>
      </c>
      <c r="F65" s="156"/>
      <c r="G65" s="156"/>
      <c r="H65" s="157"/>
      <c r="I65" s="157" t="s">
        <v>355</v>
      </c>
    </row>
    <row r="66" spans="2:11" s="6" customFormat="1" ht="12.75">
      <c r="H66" s="150"/>
    </row>
    <row r="67" spans="2:11" s="6" customFormat="1" ht="12.75">
      <c r="H67" s="150"/>
    </row>
    <row r="68" spans="2:11" ht="14.25">
      <c r="B68" s="149" t="s">
        <v>247</v>
      </c>
      <c r="D68" s="149"/>
      <c r="E68" s="149"/>
      <c r="F68" s="149"/>
      <c r="G68" s="149"/>
      <c r="H68" s="149"/>
      <c r="I68" s="149"/>
      <c r="J68" s="149"/>
      <c r="K68" s="149"/>
    </row>
    <row r="69" spans="2:11">
      <c r="C69" s="6" t="s">
        <v>248</v>
      </c>
    </row>
    <row r="70" spans="2:11" s="6" customFormat="1" ht="7.5" customHeight="1"/>
    <row r="71" spans="2:11" s="6" customFormat="1" ht="12.75">
      <c r="C71" s="6" t="s">
        <v>249</v>
      </c>
    </row>
    <row r="72" spans="2:11" s="6" customFormat="1" ht="12.75">
      <c r="J72" s="150" t="s">
        <v>170</v>
      </c>
    </row>
    <row r="73" spans="2:11" s="6" customFormat="1" ht="12.75">
      <c r="C73" s="307"/>
      <c r="D73" s="307"/>
      <c r="E73" s="307" t="s">
        <v>171</v>
      </c>
      <c r="F73" s="307"/>
      <c r="G73" s="307" t="s">
        <v>172</v>
      </c>
      <c r="H73" s="307"/>
      <c r="I73" s="307" t="s">
        <v>155</v>
      </c>
      <c r="J73" s="307"/>
    </row>
    <row r="74" spans="2:11" s="6" customFormat="1" ht="12.75">
      <c r="C74" s="309" t="s">
        <v>173</v>
      </c>
      <c r="D74" s="309"/>
      <c r="E74" s="314">
        <v>494270827</v>
      </c>
      <c r="F74" s="314"/>
      <c r="G74" s="308">
        <v>341002497</v>
      </c>
      <c r="H74" s="308"/>
      <c r="I74" s="308">
        <f t="shared" ref="I74:I79" si="0">E74-G74</f>
        <v>153268330</v>
      </c>
      <c r="J74" s="308"/>
    </row>
    <row r="75" spans="2:11" s="6" customFormat="1" ht="12.75">
      <c r="C75" s="309" t="s">
        <v>157</v>
      </c>
      <c r="D75" s="309"/>
      <c r="E75" s="314">
        <v>125751285</v>
      </c>
      <c r="F75" s="314"/>
      <c r="G75" s="308">
        <v>123112596</v>
      </c>
      <c r="H75" s="308"/>
      <c r="I75" s="308">
        <f t="shared" si="0"/>
        <v>2638689</v>
      </c>
      <c r="J75" s="308"/>
    </row>
    <row r="76" spans="2:11" s="6" customFormat="1" ht="12.75">
      <c r="C76" s="309" t="s">
        <v>175</v>
      </c>
      <c r="D76" s="309"/>
      <c r="E76" s="308">
        <v>16423439</v>
      </c>
      <c r="F76" s="308"/>
      <c r="G76" s="308">
        <v>16423412</v>
      </c>
      <c r="H76" s="308"/>
      <c r="I76" s="308">
        <f t="shared" si="0"/>
        <v>27</v>
      </c>
      <c r="J76" s="308"/>
    </row>
    <row r="77" spans="2:11" s="6" customFormat="1" ht="12.75">
      <c r="C77" s="309" t="s">
        <v>176</v>
      </c>
      <c r="D77" s="309"/>
      <c r="E77" s="308">
        <v>4927549</v>
      </c>
      <c r="F77" s="308"/>
      <c r="G77" s="308">
        <v>3407833</v>
      </c>
      <c r="H77" s="308"/>
      <c r="I77" s="308">
        <f t="shared" si="0"/>
        <v>1519716</v>
      </c>
      <c r="J77" s="308"/>
    </row>
    <row r="78" spans="2:11" s="6" customFormat="1" ht="12.75">
      <c r="C78" s="309" t="s">
        <v>252</v>
      </c>
      <c r="D78" s="309"/>
      <c r="E78" s="308">
        <v>4027660</v>
      </c>
      <c r="F78" s="308"/>
      <c r="G78" s="308">
        <v>3951260</v>
      </c>
      <c r="H78" s="308"/>
      <c r="I78" s="308">
        <f t="shared" si="0"/>
        <v>76400</v>
      </c>
      <c r="J78" s="308"/>
    </row>
    <row r="79" spans="2:11" s="6" customFormat="1" ht="12.75">
      <c r="C79" s="309" t="s">
        <v>178</v>
      </c>
      <c r="D79" s="309"/>
      <c r="E79" s="308">
        <v>38773815</v>
      </c>
      <c r="F79" s="308"/>
      <c r="G79" s="308">
        <v>33287814</v>
      </c>
      <c r="H79" s="308"/>
      <c r="I79" s="308">
        <f t="shared" si="0"/>
        <v>5486001</v>
      </c>
      <c r="J79" s="308"/>
    </row>
    <row r="80" spans="2:11" s="6" customFormat="1" ht="12.75">
      <c r="C80" s="307" t="s">
        <v>158</v>
      </c>
      <c r="D80" s="307"/>
      <c r="E80" s="308">
        <f>SUM(E74:F79)</f>
        <v>684174575</v>
      </c>
      <c r="F80" s="308"/>
      <c r="G80" s="308">
        <f>SUM(G74:H79)</f>
        <v>521185412</v>
      </c>
      <c r="H80" s="308"/>
      <c r="I80" s="308">
        <f>SUM(I74:J79)</f>
        <v>162989163</v>
      </c>
      <c r="J80" s="308"/>
    </row>
    <row r="81" spans="2:13" s="6" customFormat="1" ht="13.5" customHeight="1"/>
    <row r="82" spans="2:13" s="6" customFormat="1" ht="13.5" customHeight="1"/>
    <row r="83" spans="2:13" ht="17.25" customHeight="1">
      <c r="B83" s="149" t="s">
        <v>253</v>
      </c>
      <c r="D83" s="149"/>
      <c r="E83" s="149"/>
      <c r="F83" s="149"/>
      <c r="G83" s="149"/>
      <c r="H83" s="149"/>
      <c r="I83" s="149"/>
      <c r="J83" s="149"/>
      <c r="K83" s="149"/>
    </row>
    <row r="84" spans="2:13">
      <c r="C84" s="6" t="s">
        <v>248</v>
      </c>
    </row>
    <row r="85" spans="2:13" s="6" customFormat="1" ht="6.75" customHeight="1"/>
    <row r="86" spans="2:13" s="6" customFormat="1" ht="12.75">
      <c r="C86" s="6" t="s">
        <v>254</v>
      </c>
    </row>
    <row r="87" spans="2:13" s="6" customFormat="1" ht="12.75">
      <c r="K87" s="150" t="s">
        <v>170</v>
      </c>
    </row>
    <row r="88" spans="2:13" s="6" customFormat="1" ht="12.75">
      <c r="C88" s="296"/>
      <c r="D88" s="297"/>
      <c r="E88" s="296" t="s">
        <v>255</v>
      </c>
      <c r="F88" s="297"/>
      <c r="G88" s="296" t="s">
        <v>256</v>
      </c>
      <c r="H88" s="305"/>
      <c r="I88" s="297"/>
      <c r="J88" s="296" t="s">
        <v>257</v>
      </c>
      <c r="K88" s="297"/>
    </row>
    <row r="89" spans="2:13" s="6" customFormat="1" ht="12.75">
      <c r="C89" s="299"/>
      <c r="D89" s="300"/>
      <c r="E89" s="296"/>
      <c r="F89" s="297"/>
      <c r="G89" s="296"/>
      <c r="H89" s="305"/>
      <c r="I89" s="297"/>
      <c r="J89" s="296"/>
      <c r="K89" s="297"/>
      <c r="L89" s="306" t="s">
        <v>376</v>
      </c>
      <c r="M89" s="306"/>
    </row>
    <row r="90" spans="2:13" s="6" customFormat="1" ht="12.75">
      <c r="C90" s="299"/>
      <c r="D90" s="300"/>
      <c r="E90" s="296"/>
      <c r="F90" s="297"/>
      <c r="G90" s="296"/>
      <c r="H90" s="305"/>
      <c r="I90" s="297"/>
      <c r="J90" s="296"/>
      <c r="K90" s="297"/>
    </row>
    <row r="91" spans="2:13" s="6" customFormat="1" ht="12.75">
      <c r="C91" s="299"/>
      <c r="D91" s="300"/>
      <c r="E91" s="296"/>
      <c r="F91" s="297"/>
      <c r="G91" s="296"/>
      <c r="H91" s="305"/>
      <c r="I91" s="297"/>
      <c r="J91" s="296"/>
      <c r="K91" s="297"/>
    </row>
    <row r="92" spans="2:13" s="6" customFormat="1" ht="12.75">
      <c r="C92" s="296" t="s">
        <v>259</v>
      </c>
      <c r="D92" s="297"/>
      <c r="E92" s="296"/>
      <c r="F92" s="297"/>
      <c r="G92" s="296"/>
      <c r="H92" s="305"/>
      <c r="I92" s="297"/>
      <c r="J92" s="296"/>
      <c r="K92" s="297"/>
    </row>
    <row r="93" spans="2:13" s="6" customFormat="1" ht="12.75">
      <c r="C93" s="158"/>
      <c r="D93" s="158"/>
      <c r="E93" s="158"/>
      <c r="F93" s="158"/>
      <c r="G93" s="158"/>
      <c r="H93" s="158"/>
      <c r="I93" s="158"/>
      <c r="J93" s="158"/>
      <c r="K93" s="158"/>
    </row>
    <row r="94" spans="2:13" s="6" customFormat="1" ht="12.75">
      <c r="C94" s="158"/>
      <c r="D94" s="158"/>
      <c r="E94" s="158"/>
      <c r="F94" s="158"/>
      <c r="G94" s="158"/>
      <c r="H94" s="158"/>
      <c r="I94" s="158"/>
      <c r="J94" s="158"/>
      <c r="K94" s="158"/>
    </row>
    <row r="95" spans="2:13" ht="14.25">
      <c r="B95" s="149" t="s">
        <v>260</v>
      </c>
      <c r="D95" s="149"/>
      <c r="E95" s="149"/>
      <c r="F95" s="149"/>
      <c r="G95" s="149"/>
      <c r="H95" s="149"/>
      <c r="I95" s="149"/>
      <c r="J95" s="149"/>
      <c r="K95" s="149"/>
    </row>
    <row r="96" spans="2:13" s="6" customFormat="1" ht="7.5" customHeight="1"/>
    <row r="97" spans="2:13" s="6" customFormat="1" ht="12.75">
      <c r="C97" s="6" t="s">
        <v>261</v>
      </c>
    </row>
    <row r="98" spans="2:13" s="6" customFormat="1" ht="12.75">
      <c r="J98" s="150" t="s">
        <v>170</v>
      </c>
    </row>
    <row r="99" spans="2:13" s="6" customFormat="1" ht="12.75">
      <c r="C99" s="296" t="s">
        <v>262</v>
      </c>
      <c r="D99" s="297"/>
      <c r="E99" s="296" t="s">
        <v>263</v>
      </c>
      <c r="F99" s="297"/>
      <c r="G99" s="296" t="s">
        <v>264</v>
      </c>
      <c r="H99" s="297"/>
      <c r="I99" s="296" t="s">
        <v>265</v>
      </c>
      <c r="J99" s="297"/>
    </row>
    <row r="100" spans="2:13" s="6" customFormat="1" ht="12.75">
      <c r="C100" s="299"/>
      <c r="D100" s="300"/>
      <c r="E100" s="296"/>
      <c r="F100" s="297"/>
      <c r="G100" s="296"/>
      <c r="H100" s="297"/>
      <c r="I100" s="296"/>
      <c r="J100" s="297"/>
      <c r="L100" s="298" t="s">
        <v>3</v>
      </c>
      <c r="M100" s="298"/>
    </row>
    <row r="101" spans="2:13" s="6" customFormat="1" ht="12.75">
      <c r="C101" s="299"/>
      <c r="D101" s="300"/>
      <c r="E101" s="296"/>
      <c r="F101" s="297"/>
      <c r="G101" s="296"/>
      <c r="H101" s="297"/>
      <c r="I101" s="296"/>
      <c r="J101" s="297"/>
    </row>
    <row r="102" spans="2:13" s="6" customFormat="1" ht="12.75">
      <c r="C102" s="301"/>
      <c r="D102" s="302"/>
      <c r="E102" s="303"/>
      <c r="F102" s="304"/>
      <c r="G102" s="303"/>
      <c r="H102" s="304"/>
      <c r="I102" s="303"/>
      <c r="J102" s="304"/>
    </row>
    <row r="103" spans="2:13" s="6" customFormat="1" ht="13.5" customHeight="1">
      <c r="C103" s="296" t="s">
        <v>259</v>
      </c>
      <c r="D103" s="297"/>
      <c r="E103" s="296"/>
      <c r="F103" s="297"/>
      <c r="G103" s="296"/>
      <c r="H103" s="297"/>
      <c r="I103" s="296"/>
      <c r="J103" s="297"/>
    </row>
    <row r="104" spans="2:13" s="6" customFormat="1" ht="12.75"/>
    <row r="105" spans="2:13" ht="14.25">
      <c r="B105" s="149" t="s">
        <v>266</v>
      </c>
      <c r="C105" s="149"/>
      <c r="D105" s="149"/>
      <c r="E105" s="149"/>
      <c r="F105" s="149"/>
      <c r="G105" s="149"/>
      <c r="H105" s="149"/>
      <c r="I105" s="149"/>
      <c r="J105" s="149"/>
    </row>
    <row r="106" spans="2:13" s="6" customFormat="1" ht="7.5" customHeight="1"/>
    <row r="107" spans="2:13" s="6" customFormat="1" ht="12.75">
      <c r="C107" s="6" t="s">
        <v>267</v>
      </c>
    </row>
    <row r="108" spans="2:13" s="6" customFormat="1" ht="12.75"/>
    <row r="109" spans="2:13" s="6" customFormat="1" ht="12.75"/>
    <row r="110" spans="2:13" s="6" customFormat="1" ht="12.75"/>
    <row r="111" spans="2:13" s="6" customFormat="1" ht="12.75"/>
    <row r="112" spans="2:13" ht="14.25">
      <c r="B112" s="149" t="s">
        <v>268</v>
      </c>
      <c r="D112" s="149"/>
      <c r="E112" s="149"/>
      <c r="F112" s="149"/>
      <c r="G112" s="149"/>
      <c r="H112" s="149"/>
      <c r="I112" s="149"/>
      <c r="J112" s="149"/>
      <c r="K112" s="149"/>
    </row>
    <row r="113" spans="2:11" ht="14.25">
      <c r="B113" s="149" t="s">
        <v>196</v>
      </c>
      <c r="D113" s="149"/>
      <c r="E113" s="149"/>
      <c r="F113" s="149"/>
      <c r="G113" s="149"/>
      <c r="H113" s="149"/>
      <c r="I113" s="149"/>
      <c r="J113" s="149"/>
      <c r="K113" s="149"/>
    </row>
    <row r="114" spans="2:11" s="6" customFormat="1" ht="6" customHeight="1"/>
    <row r="115" spans="2:11" s="6" customFormat="1" ht="12.75">
      <c r="C115" s="6" t="s">
        <v>267</v>
      </c>
    </row>
    <row r="116" spans="2:11" s="6" customFormat="1" ht="12.75"/>
    <row r="117" spans="2:11" s="6" customFormat="1" ht="12.75"/>
    <row r="118" spans="2:11" s="6" customFormat="1" ht="12.75"/>
    <row r="119" spans="2:11" s="6" customFormat="1" ht="12.75"/>
    <row r="120" spans="2:11" s="6" customFormat="1" ht="12.75"/>
    <row r="121" spans="2:11" s="6" customFormat="1" ht="12.75"/>
  </sheetData>
  <mergeCells count="112">
    <mergeCell ref="A3:M3"/>
    <mergeCell ref="C7:K7"/>
    <mergeCell ref="C25:K25"/>
    <mergeCell ref="C29:K29"/>
    <mergeCell ref="C33:K33"/>
    <mergeCell ref="C37:K37"/>
    <mergeCell ref="C43:D43"/>
    <mergeCell ref="E43:F43"/>
    <mergeCell ref="G43:H43"/>
    <mergeCell ref="I43:J43"/>
    <mergeCell ref="K43:L43"/>
    <mergeCell ref="C44:D44"/>
    <mergeCell ref="E44:F44"/>
    <mergeCell ref="G44:H44"/>
    <mergeCell ref="I44:J44"/>
    <mergeCell ref="K44:L44"/>
    <mergeCell ref="C45:D45"/>
    <mergeCell ref="E45:F45"/>
    <mergeCell ref="G45:H45"/>
    <mergeCell ref="I45:J45"/>
    <mergeCell ref="K45:L45"/>
    <mergeCell ref="C46:D46"/>
    <mergeCell ref="E46:F46"/>
    <mergeCell ref="G46:H46"/>
    <mergeCell ref="I46:J46"/>
    <mergeCell ref="K46:L46"/>
    <mergeCell ref="J61:K61"/>
    <mergeCell ref="K62:L62"/>
    <mergeCell ref="C73:D73"/>
    <mergeCell ref="E73:F73"/>
    <mergeCell ref="G73:H73"/>
    <mergeCell ref="I73:J73"/>
    <mergeCell ref="C47:D47"/>
    <mergeCell ref="E47:F47"/>
    <mergeCell ref="G47:H47"/>
    <mergeCell ref="I47:J47"/>
    <mergeCell ref="K47:L47"/>
    <mergeCell ref="C48:D48"/>
    <mergeCell ref="E48:F48"/>
    <mergeCell ref="G48:H48"/>
    <mergeCell ref="I48:J48"/>
    <mergeCell ref="K48:L48"/>
    <mergeCell ref="C76:D76"/>
    <mergeCell ref="E76:F76"/>
    <mergeCell ref="G76:H76"/>
    <mergeCell ref="I76:J76"/>
    <mergeCell ref="C77:D77"/>
    <mergeCell ref="E77:F77"/>
    <mergeCell ref="G77:H77"/>
    <mergeCell ref="I77:J77"/>
    <mergeCell ref="C74:D74"/>
    <mergeCell ref="E74:F74"/>
    <mergeCell ref="G74:H74"/>
    <mergeCell ref="I74:J74"/>
    <mergeCell ref="C75:D75"/>
    <mergeCell ref="E75:F75"/>
    <mergeCell ref="G75:H75"/>
    <mergeCell ref="I75:J75"/>
    <mergeCell ref="C80:D80"/>
    <mergeCell ref="E80:F80"/>
    <mergeCell ref="G80:H80"/>
    <mergeCell ref="I80:J80"/>
    <mergeCell ref="C88:D88"/>
    <mergeCell ref="E88:F88"/>
    <mergeCell ref="G88:I88"/>
    <mergeCell ref="J88:K88"/>
    <mergeCell ref="C78:D78"/>
    <mergeCell ref="E78:F78"/>
    <mergeCell ref="G78:H78"/>
    <mergeCell ref="I78:J78"/>
    <mergeCell ref="C79:D79"/>
    <mergeCell ref="E79:F79"/>
    <mergeCell ref="G79:H79"/>
    <mergeCell ref="I79:J79"/>
    <mergeCell ref="C89:D89"/>
    <mergeCell ref="E89:F89"/>
    <mergeCell ref="G89:I89"/>
    <mergeCell ref="J89:K89"/>
    <mergeCell ref="L89:M89"/>
    <mergeCell ref="C90:D90"/>
    <mergeCell ref="E90:F90"/>
    <mergeCell ref="G90:I90"/>
    <mergeCell ref="J90:K90"/>
    <mergeCell ref="C99:D99"/>
    <mergeCell ref="E99:F99"/>
    <mergeCell ref="G99:H99"/>
    <mergeCell ref="I99:J99"/>
    <mergeCell ref="C100:D100"/>
    <mergeCell ref="E100:F100"/>
    <mergeCell ref="G100:H100"/>
    <mergeCell ref="I100:J100"/>
    <mergeCell ref="C91:D91"/>
    <mergeCell ref="E91:F91"/>
    <mergeCell ref="G91:I91"/>
    <mergeCell ref="J91:K91"/>
    <mergeCell ref="C92:D92"/>
    <mergeCell ref="E92:F92"/>
    <mergeCell ref="G92:I92"/>
    <mergeCell ref="J92:K92"/>
    <mergeCell ref="C103:D103"/>
    <mergeCell ref="E103:F103"/>
    <mergeCell ref="G103:H103"/>
    <mergeCell ref="I103:J103"/>
    <mergeCell ref="L100:M100"/>
    <mergeCell ref="C101:D101"/>
    <mergeCell ref="E101:F101"/>
    <mergeCell ref="G101:H101"/>
    <mergeCell ref="I101:J101"/>
    <mergeCell ref="C102:D102"/>
    <mergeCell ref="E102:F102"/>
    <mergeCell ref="G102:H102"/>
    <mergeCell ref="I102:J102"/>
  </mergeCells>
  <phoneticPr fontId="4"/>
  <printOptions horizontalCentered="1"/>
  <pageMargins left="0.19685039370078741" right="0" top="0.55118110236220474" bottom="0" header="0" footer="0"/>
  <pageSetup paperSize="9" firstPageNumber="31" orientation="portrait" useFirstPageNumber="1" r:id="rId1"/>
  <rowBreaks count="1" manualBreakCount="1">
    <brk id="55" max="12"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5E89-B649-479D-97EF-F46AAFB4BDBE}">
  <dimension ref="B1:O137"/>
  <sheetViews>
    <sheetView view="pageBreakPreview" topLeftCell="A31" zoomScaleNormal="100" zoomScaleSheetLayoutView="100" workbookViewId="0">
      <selection activeCell="G50" sqref="G50:H50"/>
    </sheetView>
  </sheetViews>
  <sheetFormatPr defaultRowHeight="13.5"/>
  <cols>
    <col min="1" max="1" width="3.5" customWidth="1"/>
    <col min="2" max="2" width="5" customWidth="1"/>
    <col min="3" max="3" width="6.875" customWidth="1"/>
    <col min="4" max="4" width="9.25" customWidth="1"/>
    <col min="5" max="12" width="8.5" customWidth="1"/>
    <col min="13" max="13" width="8.75" customWidth="1"/>
    <col min="257" max="257" width="3.5" customWidth="1"/>
    <col min="258" max="258" width="5" customWidth="1"/>
    <col min="259" max="259" width="6.875" customWidth="1"/>
    <col min="260" max="260" width="9.25" customWidth="1"/>
    <col min="261" max="268" width="8.5" customWidth="1"/>
    <col min="269" max="269" width="8.75" customWidth="1"/>
    <col min="513" max="513" width="3.5" customWidth="1"/>
    <col min="514" max="514" width="5" customWidth="1"/>
    <col min="515" max="515" width="6.875" customWidth="1"/>
    <col min="516" max="516" width="9.25" customWidth="1"/>
    <col min="517" max="524" width="8.5" customWidth="1"/>
    <col min="525" max="525" width="8.75" customWidth="1"/>
    <col min="769" max="769" width="3.5" customWidth="1"/>
    <col min="770" max="770" width="5" customWidth="1"/>
    <col min="771" max="771" width="6.875" customWidth="1"/>
    <col min="772" max="772" width="9.25" customWidth="1"/>
    <col min="773" max="780" width="8.5" customWidth="1"/>
    <col min="781" max="781" width="8.75" customWidth="1"/>
    <col min="1025" max="1025" width="3.5" customWidth="1"/>
    <col min="1026" max="1026" width="5" customWidth="1"/>
    <col min="1027" max="1027" width="6.875" customWidth="1"/>
    <col min="1028" max="1028" width="9.25" customWidth="1"/>
    <col min="1029" max="1036" width="8.5" customWidth="1"/>
    <col min="1037" max="1037" width="8.75" customWidth="1"/>
    <col min="1281" max="1281" width="3.5" customWidth="1"/>
    <col min="1282" max="1282" width="5" customWidth="1"/>
    <col min="1283" max="1283" width="6.875" customWidth="1"/>
    <col min="1284" max="1284" width="9.25" customWidth="1"/>
    <col min="1285" max="1292" width="8.5" customWidth="1"/>
    <col min="1293" max="1293" width="8.75" customWidth="1"/>
    <col min="1537" max="1537" width="3.5" customWidth="1"/>
    <col min="1538" max="1538" width="5" customWidth="1"/>
    <col min="1539" max="1539" width="6.875" customWidth="1"/>
    <col min="1540" max="1540" width="9.25" customWidth="1"/>
    <col min="1541" max="1548" width="8.5" customWidth="1"/>
    <col min="1549" max="1549" width="8.75" customWidth="1"/>
    <col min="1793" max="1793" width="3.5" customWidth="1"/>
    <col min="1794" max="1794" width="5" customWidth="1"/>
    <col min="1795" max="1795" width="6.875" customWidth="1"/>
    <col min="1796" max="1796" width="9.25" customWidth="1"/>
    <col min="1797" max="1804" width="8.5" customWidth="1"/>
    <col min="1805" max="1805" width="8.75" customWidth="1"/>
    <col min="2049" max="2049" width="3.5" customWidth="1"/>
    <col min="2050" max="2050" width="5" customWidth="1"/>
    <col min="2051" max="2051" width="6.875" customWidth="1"/>
    <col min="2052" max="2052" width="9.25" customWidth="1"/>
    <col min="2053" max="2060" width="8.5" customWidth="1"/>
    <col min="2061" max="2061" width="8.75" customWidth="1"/>
    <col min="2305" max="2305" width="3.5" customWidth="1"/>
    <col min="2306" max="2306" width="5" customWidth="1"/>
    <col min="2307" max="2307" width="6.875" customWidth="1"/>
    <col min="2308" max="2308" width="9.25" customWidth="1"/>
    <col min="2309" max="2316" width="8.5" customWidth="1"/>
    <col min="2317" max="2317" width="8.75" customWidth="1"/>
    <col min="2561" max="2561" width="3.5" customWidth="1"/>
    <col min="2562" max="2562" width="5" customWidth="1"/>
    <col min="2563" max="2563" width="6.875" customWidth="1"/>
    <col min="2564" max="2564" width="9.25" customWidth="1"/>
    <col min="2565" max="2572" width="8.5" customWidth="1"/>
    <col min="2573" max="2573" width="8.75" customWidth="1"/>
    <col min="2817" max="2817" width="3.5" customWidth="1"/>
    <col min="2818" max="2818" width="5" customWidth="1"/>
    <col min="2819" max="2819" width="6.875" customWidth="1"/>
    <col min="2820" max="2820" width="9.25" customWidth="1"/>
    <col min="2821" max="2828" width="8.5" customWidth="1"/>
    <col min="2829" max="2829" width="8.75" customWidth="1"/>
    <col min="3073" max="3073" width="3.5" customWidth="1"/>
    <col min="3074" max="3074" width="5" customWidth="1"/>
    <col min="3075" max="3075" width="6.875" customWidth="1"/>
    <col min="3076" max="3076" width="9.25" customWidth="1"/>
    <col min="3077" max="3084" width="8.5" customWidth="1"/>
    <col min="3085" max="3085" width="8.75" customWidth="1"/>
    <col min="3329" max="3329" width="3.5" customWidth="1"/>
    <col min="3330" max="3330" width="5" customWidth="1"/>
    <col min="3331" max="3331" width="6.875" customWidth="1"/>
    <col min="3332" max="3332" width="9.25" customWidth="1"/>
    <col min="3333" max="3340" width="8.5" customWidth="1"/>
    <col min="3341" max="3341" width="8.75" customWidth="1"/>
    <col min="3585" max="3585" width="3.5" customWidth="1"/>
    <col min="3586" max="3586" width="5" customWidth="1"/>
    <col min="3587" max="3587" width="6.875" customWidth="1"/>
    <col min="3588" max="3588" width="9.25" customWidth="1"/>
    <col min="3589" max="3596" width="8.5" customWidth="1"/>
    <col min="3597" max="3597" width="8.75" customWidth="1"/>
    <col min="3841" max="3841" width="3.5" customWidth="1"/>
    <col min="3842" max="3842" width="5" customWidth="1"/>
    <col min="3843" max="3843" width="6.875" customWidth="1"/>
    <col min="3844" max="3844" width="9.25" customWidth="1"/>
    <col min="3845" max="3852" width="8.5" customWidth="1"/>
    <col min="3853" max="3853" width="8.75" customWidth="1"/>
    <col min="4097" max="4097" width="3.5" customWidth="1"/>
    <col min="4098" max="4098" width="5" customWidth="1"/>
    <col min="4099" max="4099" width="6.875" customWidth="1"/>
    <col min="4100" max="4100" width="9.25" customWidth="1"/>
    <col min="4101" max="4108" width="8.5" customWidth="1"/>
    <col min="4109" max="4109" width="8.75" customWidth="1"/>
    <col min="4353" max="4353" width="3.5" customWidth="1"/>
    <col min="4354" max="4354" width="5" customWidth="1"/>
    <col min="4355" max="4355" width="6.875" customWidth="1"/>
    <col min="4356" max="4356" width="9.25" customWidth="1"/>
    <col min="4357" max="4364" width="8.5" customWidth="1"/>
    <col min="4365" max="4365" width="8.75" customWidth="1"/>
    <col min="4609" max="4609" width="3.5" customWidth="1"/>
    <col min="4610" max="4610" width="5" customWidth="1"/>
    <col min="4611" max="4611" width="6.875" customWidth="1"/>
    <col min="4612" max="4612" width="9.25" customWidth="1"/>
    <col min="4613" max="4620" width="8.5" customWidth="1"/>
    <col min="4621" max="4621" width="8.75" customWidth="1"/>
    <col min="4865" max="4865" width="3.5" customWidth="1"/>
    <col min="4866" max="4866" width="5" customWidth="1"/>
    <col min="4867" max="4867" width="6.875" customWidth="1"/>
    <col min="4868" max="4868" width="9.25" customWidth="1"/>
    <col min="4869" max="4876" width="8.5" customWidth="1"/>
    <col min="4877" max="4877" width="8.75" customWidth="1"/>
    <col min="5121" max="5121" width="3.5" customWidth="1"/>
    <col min="5122" max="5122" width="5" customWidth="1"/>
    <col min="5123" max="5123" width="6.875" customWidth="1"/>
    <col min="5124" max="5124" width="9.25" customWidth="1"/>
    <col min="5125" max="5132" width="8.5" customWidth="1"/>
    <col min="5133" max="5133" width="8.75" customWidth="1"/>
    <col min="5377" max="5377" width="3.5" customWidth="1"/>
    <col min="5378" max="5378" width="5" customWidth="1"/>
    <col min="5379" max="5379" width="6.875" customWidth="1"/>
    <col min="5380" max="5380" width="9.25" customWidth="1"/>
    <col min="5381" max="5388" width="8.5" customWidth="1"/>
    <col min="5389" max="5389" width="8.75" customWidth="1"/>
    <col min="5633" max="5633" width="3.5" customWidth="1"/>
    <col min="5634" max="5634" width="5" customWidth="1"/>
    <col min="5635" max="5635" width="6.875" customWidth="1"/>
    <col min="5636" max="5636" width="9.25" customWidth="1"/>
    <col min="5637" max="5644" width="8.5" customWidth="1"/>
    <col min="5645" max="5645" width="8.75" customWidth="1"/>
    <col min="5889" max="5889" width="3.5" customWidth="1"/>
    <col min="5890" max="5890" width="5" customWidth="1"/>
    <col min="5891" max="5891" width="6.875" customWidth="1"/>
    <col min="5892" max="5892" width="9.25" customWidth="1"/>
    <col min="5893" max="5900" width="8.5" customWidth="1"/>
    <col min="5901" max="5901" width="8.75" customWidth="1"/>
    <col min="6145" max="6145" width="3.5" customWidth="1"/>
    <col min="6146" max="6146" width="5" customWidth="1"/>
    <col min="6147" max="6147" width="6.875" customWidth="1"/>
    <col min="6148" max="6148" width="9.25" customWidth="1"/>
    <col min="6149" max="6156" width="8.5" customWidth="1"/>
    <col min="6157" max="6157" width="8.75" customWidth="1"/>
    <col min="6401" max="6401" width="3.5" customWidth="1"/>
    <col min="6402" max="6402" width="5" customWidth="1"/>
    <col min="6403" max="6403" width="6.875" customWidth="1"/>
    <col min="6404" max="6404" width="9.25" customWidth="1"/>
    <col min="6405" max="6412" width="8.5" customWidth="1"/>
    <col min="6413" max="6413" width="8.75" customWidth="1"/>
    <col min="6657" max="6657" width="3.5" customWidth="1"/>
    <col min="6658" max="6658" width="5" customWidth="1"/>
    <col min="6659" max="6659" width="6.875" customWidth="1"/>
    <col min="6660" max="6660" width="9.25" customWidth="1"/>
    <col min="6661" max="6668" width="8.5" customWidth="1"/>
    <col min="6669" max="6669" width="8.75" customWidth="1"/>
    <col min="6913" max="6913" width="3.5" customWidth="1"/>
    <col min="6914" max="6914" width="5" customWidth="1"/>
    <col min="6915" max="6915" width="6.875" customWidth="1"/>
    <col min="6916" max="6916" width="9.25" customWidth="1"/>
    <col min="6917" max="6924" width="8.5" customWidth="1"/>
    <col min="6925" max="6925" width="8.75" customWidth="1"/>
    <col min="7169" max="7169" width="3.5" customWidth="1"/>
    <col min="7170" max="7170" width="5" customWidth="1"/>
    <col min="7171" max="7171" width="6.875" customWidth="1"/>
    <col min="7172" max="7172" width="9.25" customWidth="1"/>
    <col min="7173" max="7180" width="8.5" customWidth="1"/>
    <col min="7181" max="7181" width="8.75" customWidth="1"/>
    <col min="7425" max="7425" width="3.5" customWidth="1"/>
    <col min="7426" max="7426" width="5" customWidth="1"/>
    <col min="7427" max="7427" width="6.875" customWidth="1"/>
    <col min="7428" max="7428" width="9.25" customWidth="1"/>
    <col min="7429" max="7436" width="8.5" customWidth="1"/>
    <col min="7437" max="7437" width="8.75" customWidth="1"/>
    <col min="7681" max="7681" width="3.5" customWidth="1"/>
    <col min="7682" max="7682" width="5" customWidth="1"/>
    <col min="7683" max="7683" width="6.875" customWidth="1"/>
    <col min="7684" max="7684" width="9.25" customWidth="1"/>
    <col min="7685" max="7692" width="8.5" customWidth="1"/>
    <col min="7693" max="7693" width="8.75" customWidth="1"/>
    <col min="7937" max="7937" width="3.5" customWidth="1"/>
    <col min="7938" max="7938" width="5" customWidth="1"/>
    <col min="7939" max="7939" width="6.875" customWidth="1"/>
    <col min="7940" max="7940" width="9.25" customWidth="1"/>
    <col min="7941" max="7948" width="8.5" customWidth="1"/>
    <col min="7949" max="7949" width="8.75" customWidth="1"/>
    <col min="8193" max="8193" width="3.5" customWidth="1"/>
    <col min="8194" max="8194" width="5" customWidth="1"/>
    <col min="8195" max="8195" width="6.875" customWidth="1"/>
    <col min="8196" max="8196" width="9.25" customWidth="1"/>
    <col min="8197" max="8204" width="8.5" customWidth="1"/>
    <col min="8205" max="8205" width="8.75" customWidth="1"/>
    <col min="8449" max="8449" width="3.5" customWidth="1"/>
    <col min="8450" max="8450" width="5" customWidth="1"/>
    <col min="8451" max="8451" width="6.875" customWidth="1"/>
    <col min="8452" max="8452" width="9.25" customWidth="1"/>
    <col min="8453" max="8460" width="8.5" customWidth="1"/>
    <col min="8461" max="8461" width="8.75" customWidth="1"/>
    <col min="8705" max="8705" width="3.5" customWidth="1"/>
    <col min="8706" max="8706" width="5" customWidth="1"/>
    <col min="8707" max="8707" width="6.875" customWidth="1"/>
    <col min="8708" max="8708" width="9.25" customWidth="1"/>
    <col min="8709" max="8716" width="8.5" customWidth="1"/>
    <col min="8717" max="8717" width="8.75" customWidth="1"/>
    <col min="8961" max="8961" width="3.5" customWidth="1"/>
    <col min="8962" max="8962" width="5" customWidth="1"/>
    <col min="8963" max="8963" width="6.875" customWidth="1"/>
    <col min="8964" max="8964" width="9.25" customWidth="1"/>
    <col min="8965" max="8972" width="8.5" customWidth="1"/>
    <col min="8973" max="8973" width="8.75" customWidth="1"/>
    <col min="9217" max="9217" width="3.5" customWidth="1"/>
    <col min="9218" max="9218" width="5" customWidth="1"/>
    <col min="9219" max="9219" width="6.875" customWidth="1"/>
    <col min="9220" max="9220" width="9.25" customWidth="1"/>
    <col min="9221" max="9228" width="8.5" customWidth="1"/>
    <col min="9229" max="9229" width="8.75" customWidth="1"/>
    <col min="9473" max="9473" width="3.5" customWidth="1"/>
    <col min="9474" max="9474" width="5" customWidth="1"/>
    <col min="9475" max="9475" width="6.875" customWidth="1"/>
    <col min="9476" max="9476" width="9.25" customWidth="1"/>
    <col min="9477" max="9484" width="8.5" customWidth="1"/>
    <col min="9485" max="9485" width="8.75" customWidth="1"/>
    <col min="9729" max="9729" width="3.5" customWidth="1"/>
    <col min="9730" max="9730" width="5" customWidth="1"/>
    <col min="9731" max="9731" width="6.875" customWidth="1"/>
    <col min="9732" max="9732" width="9.25" customWidth="1"/>
    <col min="9733" max="9740" width="8.5" customWidth="1"/>
    <col min="9741" max="9741" width="8.75" customWidth="1"/>
    <col min="9985" max="9985" width="3.5" customWidth="1"/>
    <col min="9986" max="9986" width="5" customWidth="1"/>
    <col min="9987" max="9987" width="6.875" customWidth="1"/>
    <col min="9988" max="9988" width="9.25" customWidth="1"/>
    <col min="9989" max="9996" width="8.5" customWidth="1"/>
    <col min="9997" max="9997" width="8.75" customWidth="1"/>
    <col min="10241" max="10241" width="3.5" customWidth="1"/>
    <col min="10242" max="10242" width="5" customWidth="1"/>
    <col min="10243" max="10243" width="6.875" customWidth="1"/>
    <col min="10244" max="10244" width="9.25" customWidth="1"/>
    <col min="10245" max="10252" width="8.5" customWidth="1"/>
    <col min="10253" max="10253" width="8.75" customWidth="1"/>
    <col min="10497" max="10497" width="3.5" customWidth="1"/>
    <col min="10498" max="10498" width="5" customWidth="1"/>
    <col min="10499" max="10499" width="6.875" customWidth="1"/>
    <col min="10500" max="10500" width="9.25" customWidth="1"/>
    <col min="10501" max="10508" width="8.5" customWidth="1"/>
    <col min="10509" max="10509" width="8.75" customWidth="1"/>
    <col min="10753" max="10753" width="3.5" customWidth="1"/>
    <col min="10754" max="10754" width="5" customWidth="1"/>
    <col min="10755" max="10755" width="6.875" customWidth="1"/>
    <col min="10756" max="10756" width="9.25" customWidth="1"/>
    <col min="10757" max="10764" width="8.5" customWidth="1"/>
    <col min="10765" max="10765" width="8.75" customWidth="1"/>
    <col min="11009" max="11009" width="3.5" customWidth="1"/>
    <col min="11010" max="11010" width="5" customWidth="1"/>
    <col min="11011" max="11011" width="6.875" customWidth="1"/>
    <col min="11012" max="11012" width="9.25" customWidth="1"/>
    <col min="11013" max="11020" width="8.5" customWidth="1"/>
    <col min="11021" max="11021" width="8.75" customWidth="1"/>
    <col min="11265" max="11265" width="3.5" customWidth="1"/>
    <col min="11266" max="11266" width="5" customWidth="1"/>
    <col min="11267" max="11267" width="6.875" customWidth="1"/>
    <col min="11268" max="11268" width="9.25" customWidth="1"/>
    <col min="11269" max="11276" width="8.5" customWidth="1"/>
    <col min="11277" max="11277" width="8.75" customWidth="1"/>
    <col min="11521" max="11521" width="3.5" customWidth="1"/>
    <col min="11522" max="11522" width="5" customWidth="1"/>
    <col min="11523" max="11523" width="6.875" customWidth="1"/>
    <col min="11524" max="11524" width="9.25" customWidth="1"/>
    <col min="11525" max="11532" width="8.5" customWidth="1"/>
    <col min="11533" max="11533" width="8.75" customWidth="1"/>
    <col min="11777" max="11777" width="3.5" customWidth="1"/>
    <col min="11778" max="11778" width="5" customWidth="1"/>
    <col min="11779" max="11779" width="6.875" customWidth="1"/>
    <col min="11780" max="11780" width="9.25" customWidth="1"/>
    <col min="11781" max="11788" width="8.5" customWidth="1"/>
    <col min="11789" max="11789" width="8.75" customWidth="1"/>
    <col min="12033" max="12033" width="3.5" customWidth="1"/>
    <col min="12034" max="12034" width="5" customWidth="1"/>
    <col min="12035" max="12035" width="6.875" customWidth="1"/>
    <col min="12036" max="12036" width="9.25" customWidth="1"/>
    <col min="12037" max="12044" width="8.5" customWidth="1"/>
    <col min="12045" max="12045" width="8.75" customWidth="1"/>
    <col min="12289" max="12289" width="3.5" customWidth="1"/>
    <col min="12290" max="12290" width="5" customWidth="1"/>
    <col min="12291" max="12291" width="6.875" customWidth="1"/>
    <col min="12292" max="12292" width="9.25" customWidth="1"/>
    <col min="12293" max="12300" width="8.5" customWidth="1"/>
    <col min="12301" max="12301" width="8.75" customWidth="1"/>
    <col min="12545" max="12545" width="3.5" customWidth="1"/>
    <col min="12546" max="12546" width="5" customWidth="1"/>
    <col min="12547" max="12547" width="6.875" customWidth="1"/>
    <col min="12548" max="12548" width="9.25" customWidth="1"/>
    <col min="12549" max="12556" width="8.5" customWidth="1"/>
    <col min="12557" max="12557" width="8.75" customWidth="1"/>
    <col min="12801" max="12801" width="3.5" customWidth="1"/>
    <col min="12802" max="12802" width="5" customWidth="1"/>
    <col min="12803" max="12803" width="6.875" customWidth="1"/>
    <col min="12804" max="12804" width="9.25" customWidth="1"/>
    <col min="12805" max="12812" width="8.5" customWidth="1"/>
    <col min="12813" max="12813" width="8.75" customWidth="1"/>
    <col min="13057" max="13057" width="3.5" customWidth="1"/>
    <col min="13058" max="13058" width="5" customWidth="1"/>
    <col min="13059" max="13059" width="6.875" customWidth="1"/>
    <col min="13060" max="13060" width="9.25" customWidth="1"/>
    <col min="13061" max="13068" width="8.5" customWidth="1"/>
    <col min="13069" max="13069" width="8.75" customWidth="1"/>
    <col min="13313" max="13313" width="3.5" customWidth="1"/>
    <col min="13314" max="13314" width="5" customWidth="1"/>
    <col min="13315" max="13315" width="6.875" customWidth="1"/>
    <col min="13316" max="13316" width="9.25" customWidth="1"/>
    <col min="13317" max="13324" width="8.5" customWidth="1"/>
    <col min="13325" max="13325" width="8.75" customWidth="1"/>
    <col min="13569" max="13569" width="3.5" customWidth="1"/>
    <col min="13570" max="13570" width="5" customWidth="1"/>
    <col min="13571" max="13571" width="6.875" customWidth="1"/>
    <col min="13572" max="13572" width="9.25" customWidth="1"/>
    <col min="13573" max="13580" width="8.5" customWidth="1"/>
    <col min="13581" max="13581" width="8.75" customWidth="1"/>
    <col min="13825" max="13825" width="3.5" customWidth="1"/>
    <col min="13826" max="13826" width="5" customWidth="1"/>
    <col min="13827" max="13827" width="6.875" customWidth="1"/>
    <col min="13828" max="13828" width="9.25" customWidth="1"/>
    <col min="13829" max="13836" width="8.5" customWidth="1"/>
    <col min="13837" max="13837" width="8.75" customWidth="1"/>
    <col min="14081" max="14081" width="3.5" customWidth="1"/>
    <col min="14082" max="14082" width="5" customWidth="1"/>
    <col min="14083" max="14083" width="6.875" customWidth="1"/>
    <col min="14084" max="14084" width="9.25" customWidth="1"/>
    <col min="14085" max="14092" width="8.5" customWidth="1"/>
    <col min="14093" max="14093" width="8.75" customWidth="1"/>
    <col min="14337" max="14337" width="3.5" customWidth="1"/>
    <col min="14338" max="14338" width="5" customWidth="1"/>
    <col min="14339" max="14339" width="6.875" customWidth="1"/>
    <col min="14340" max="14340" width="9.25" customWidth="1"/>
    <col min="14341" max="14348" width="8.5" customWidth="1"/>
    <col min="14349" max="14349" width="8.75" customWidth="1"/>
    <col min="14593" max="14593" width="3.5" customWidth="1"/>
    <col min="14594" max="14594" width="5" customWidth="1"/>
    <col min="14595" max="14595" width="6.875" customWidth="1"/>
    <col min="14596" max="14596" width="9.25" customWidth="1"/>
    <col min="14597" max="14604" width="8.5" customWidth="1"/>
    <col min="14605" max="14605" width="8.75" customWidth="1"/>
    <col min="14849" max="14849" width="3.5" customWidth="1"/>
    <col min="14850" max="14850" width="5" customWidth="1"/>
    <col min="14851" max="14851" width="6.875" customWidth="1"/>
    <col min="14852" max="14852" width="9.25" customWidth="1"/>
    <col min="14853" max="14860" width="8.5" customWidth="1"/>
    <col min="14861" max="14861" width="8.75" customWidth="1"/>
    <col min="15105" max="15105" width="3.5" customWidth="1"/>
    <col min="15106" max="15106" width="5" customWidth="1"/>
    <col min="15107" max="15107" width="6.875" customWidth="1"/>
    <col min="15108" max="15108" width="9.25" customWidth="1"/>
    <col min="15109" max="15116" width="8.5" customWidth="1"/>
    <col min="15117" max="15117" width="8.75" customWidth="1"/>
    <col min="15361" max="15361" width="3.5" customWidth="1"/>
    <col min="15362" max="15362" width="5" customWidth="1"/>
    <col min="15363" max="15363" width="6.875" customWidth="1"/>
    <col min="15364" max="15364" width="9.25" customWidth="1"/>
    <col min="15365" max="15372" width="8.5" customWidth="1"/>
    <col min="15373" max="15373" width="8.75" customWidth="1"/>
    <col min="15617" max="15617" width="3.5" customWidth="1"/>
    <col min="15618" max="15618" width="5" customWidth="1"/>
    <col min="15619" max="15619" width="6.875" customWidth="1"/>
    <col min="15620" max="15620" width="9.25" customWidth="1"/>
    <col min="15621" max="15628" width="8.5" customWidth="1"/>
    <col min="15629" max="15629" width="8.75" customWidth="1"/>
    <col min="15873" max="15873" width="3.5" customWidth="1"/>
    <col min="15874" max="15874" width="5" customWidth="1"/>
    <col min="15875" max="15875" width="6.875" customWidth="1"/>
    <col min="15876" max="15876" width="9.25" customWidth="1"/>
    <col min="15877" max="15884" width="8.5" customWidth="1"/>
    <col min="15885" max="15885" width="8.75" customWidth="1"/>
    <col min="16129" max="16129" width="3.5" customWidth="1"/>
    <col min="16130" max="16130" width="5" customWidth="1"/>
    <col min="16131" max="16131" width="6.875" customWidth="1"/>
    <col min="16132" max="16132" width="9.25" customWidth="1"/>
    <col min="16133" max="16140" width="8.5" customWidth="1"/>
    <col min="16141" max="16141" width="8.75" customWidth="1"/>
  </cols>
  <sheetData>
    <row r="1" spans="2:12" ht="25.15" customHeight="1">
      <c r="L1" s="126" t="s">
        <v>210</v>
      </c>
    </row>
    <row r="2" spans="2:12" ht="18" customHeight="1">
      <c r="C2" s="265" t="s">
        <v>295</v>
      </c>
      <c r="D2" s="265"/>
      <c r="E2" s="265"/>
      <c r="F2" s="265"/>
      <c r="G2" s="265"/>
      <c r="H2" s="265"/>
      <c r="I2" s="265"/>
      <c r="J2" s="265"/>
      <c r="K2" s="265"/>
      <c r="L2" s="265"/>
    </row>
    <row r="3" spans="2:12" ht="17.25">
      <c r="C3" s="88"/>
      <c r="D3" s="88"/>
      <c r="E3" s="88"/>
      <c r="F3" s="88"/>
      <c r="G3" s="88"/>
      <c r="H3" s="88"/>
      <c r="I3" s="88"/>
      <c r="J3" s="88"/>
      <c r="K3" s="88"/>
    </row>
    <row r="5" spans="2:12" ht="14.25">
      <c r="B5" s="119" t="s">
        <v>212</v>
      </c>
      <c r="D5" s="119"/>
      <c r="E5" s="119"/>
      <c r="F5" s="119"/>
      <c r="G5" s="119"/>
      <c r="H5" s="119"/>
      <c r="I5" s="119"/>
      <c r="J5" s="119"/>
      <c r="K5" s="119"/>
    </row>
    <row r="6" spans="2:12" s="2" customFormat="1" ht="12.75">
      <c r="C6" s="278"/>
      <c r="D6" s="278"/>
      <c r="E6" s="278"/>
      <c r="F6" s="278"/>
      <c r="G6" s="278"/>
      <c r="H6" s="278"/>
      <c r="I6" s="278"/>
      <c r="J6" s="278"/>
      <c r="K6" s="278"/>
    </row>
    <row r="7" spans="2:12" s="2" customFormat="1" ht="12.75">
      <c r="C7" s="2" t="s">
        <v>213</v>
      </c>
    </row>
    <row r="8" spans="2:12" s="2" customFormat="1" ht="12.75">
      <c r="C8" s="5" t="s">
        <v>6</v>
      </c>
      <c r="D8" s="2" t="s">
        <v>3</v>
      </c>
    </row>
    <row r="9" spans="2:12" s="2" customFormat="1" ht="18" customHeight="1"/>
    <row r="10" spans="2:12" s="2" customFormat="1" ht="12.75">
      <c r="C10" s="2" t="s">
        <v>214</v>
      </c>
    </row>
    <row r="11" spans="2:12" s="2" customFormat="1" ht="12.75">
      <c r="C11" s="5" t="s">
        <v>6</v>
      </c>
      <c r="D11" s="2" t="s">
        <v>3</v>
      </c>
    </row>
    <row r="12" spans="2:12" s="2" customFormat="1" ht="18" customHeight="1">
      <c r="C12" s="5"/>
    </row>
    <row r="13" spans="2:12" s="2" customFormat="1" ht="12.75">
      <c r="C13" s="2" t="s">
        <v>215</v>
      </c>
    </row>
    <row r="14" spans="2:12" s="2" customFormat="1" ht="12.75">
      <c r="C14" s="5" t="s">
        <v>6</v>
      </c>
      <c r="D14" s="2" t="s">
        <v>216</v>
      </c>
    </row>
    <row r="15" spans="2:12" s="2" customFormat="1" ht="12.75">
      <c r="C15" s="5" t="s">
        <v>6</v>
      </c>
      <c r="D15" s="2" t="s">
        <v>296</v>
      </c>
    </row>
    <row r="16" spans="2:12" s="2" customFormat="1" ht="12.75">
      <c r="C16" s="2" t="s">
        <v>297</v>
      </c>
      <c r="D16" s="2" t="s">
        <v>12</v>
      </c>
    </row>
    <row r="17" spans="2:11" s="2" customFormat="1" ht="12.75">
      <c r="D17" s="2" t="s">
        <v>13</v>
      </c>
    </row>
    <row r="18" spans="2:11" s="2" customFormat="1" ht="18" customHeight="1">
      <c r="C18" s="5"/>
    </row>
    <row r="19" spans="2:11" s="2" customFormat="1" ht="12.75">
      <c r="C19" s="2" t="s">
        <v>219</v>
      </c>
    </row>
    <row r="20" spans="2:11" s="2" customFormat="1" ht="12.75">
      <c r="C20" s="5" t="s">
        <v>298</v>
      </c>
      <c r="D20" s="2" t="s">
        <v>15</v>
      </c>
      <c r="F20" s="2" t="s">
        <v>3</v>
      </c>
    </row>
    <row r="21" spans="2:11" s="2" customFormat="1" ht="12.75">
      <c r="C21" s="5" t="s">
        <v>298</v>
      </c>
      <c r="D21" s="2" t="s">
        <v>299</v>
      </c>
      <c r="F21" s="2" t="s">
        <v>220</v>
      </c>
    </row>
    <row r="22" spans="2:11" s="2" customFormat="1" ht="12.75">
      <c r="C22" s="5"/>
      <c r="F22" s="2" t="s">
        <v>221</v>
      </c>
    </row>
    <row r="23" spans="2:11" s="2" customFormat="1" ht="12.75">
      <c r="C23" s="5"/>
      <c r="F23" s="2" t="s">
        <v>222</v>
      </c>
    </row>
    <row r="24" spans="2:11" s="2" customFormat="1" ht="12.75">
      <c r="C24" s="5" t="s">
        <v>298</v>
      </c>
      <c r="D24" s="2" t="s">
        <v>300</v>
      </c>
      <c r="F24" s="2" t="s">
        <v>301</v>
      </c>
    </row>
    <row r="25" spans="2:11" s="2" customFormat="1" ht="12.75">
      <c r="F25" s="2" t="s">
        <v>284</v>
      </c>
    </row>
    <row r="26" spans="2:11" s="2" customFormat="1" ht="12.75">
      <c r="F26" s="2" t="s">
        <v>27</v>
      </c>
    </row>
    <row r="27" spans="2:11" s="2" customFormat="1" ht="18" customHeight="1"/>
    <row r="28" spans="2:11" s="127" customFormat="1" ht="14.25">
      <c r="B28" s="119" t="s">
        <v>223</v>
      </c>
      <c r="C28"/>
      <c r="D28" s="119"/>
      <c r="E28" s="119"/>
      <c r="F28" s="119"/>
      <c r="G28" s="119"/>
      <c r="H28" s="119"/>
      <c r="I28" s="119"/>
      <c r="J28" s="119"/>
      <c r="K28" s="119"/>
    </row>
    <row r="29" spans="2:11" s="2" customFormat="1" ht="12.75"/>
    <row r="30" spans="2:11" s="2" customFormat="1" ht="12.75">
      <c r="C30" s="278" t="s">
        <v>3</v>
      </c>
      <c r="D30" s="278"/>
      <c r="E30" s="278"/>
      <c r="F30" s="278"/>
      <c r="G30" s="278"/>
      <c r="H30" s="278"/>
      <c r="I30" s="278"/>
      <c r="J30" s="278"/>
      <c r="K30" s="278"/>
    </row>
    <row r="31" spans="2:11" s="2" customFormat="1" ht="18" customHeight="1">
      <c r="C31" s="84"/>
      <c r="D31" s="84"/>
      <c r="E31" s="84"/>
      <c r="F31" s="84"/>
      <c r="G31" s="84"/>
      <c r="H31" s="84"/>
      <c r="I31" s="84"/>
      <c r="J31" s="84"/>
      <c r="K31" s="84"/>
    </row>
    <row r="32" spans="2:11" ht="14.25">
      <c r="B32" s="119" t="s">
        <v>224</v>
      </c>
      <c r="D32" s="119"/>
      <c r="E32" s="119"/>
      <c r="F32" s="119"/>
      <c r="G32" s="119"/>
      <c r="H32" s="119"/>
      <c r="I32" s="119"/>
      <c r="J32" s="119"/>
      <c r="K32" s="119"/>
    </row>
    <row r="33" spans="2:15" s="2" customFormat="1" ht="12.75">
      <c r="C33" s="84"/>
      <c r="D33" s="84"/>
      <c r="E33" s="84"/>
      <c r="F33" s="84"/>
      <c r="G33" s="84"/>
      <c r="H33" s="84"/>
      <c r="I33" s="84"/>
      <c r="J33" s="84"/>
      <c r="K33" s="84"/>
    </row>
    <row r="34" spans="2:15" s="2" customFormat="1" ht="12.75">
      <c r="C34" s="278" t="s">
        <v>285</v>
      </c>
      <c r="D34" s="278"/>
      <c r="E34" s="278"/>
      <c r="F34" s="278"/>
      <c r="G34" s="278"/>
      <c r="H34" s="278"/>
      <c r="I34" s="278"/>
      <c r="J34" s="278"/>
      <c r="K34" s="278"/>
    </row>
    <row r="35" spans="2:15" s="2" customFormat="1" ht="12.75">
      <c r="C35" s="2" t="s">
        <v>302</v>
      </c>
    </row>
    <row r="36" spans="2:15" s="2" customFormat="1" ht="12.75"/>
    <row r="37" spans="2:15" ht="24.75" customHeight="1">
      <c r="B37" s="120" t="s">
        <v>226</v>
      </c>
      <c r="D37" s="120"/>
      <c r="E37" s="120"/>
      <c r="F37" s="120"/>
      <c r="G37" s="120"/>
      <c r="H37" s="120"/>
      <c r="I37" s="120"/>
      <c r="J37" s="120"/>
      <c r="K37" s="120"/>
    </row>
    <row r="38" spans="2:15" s="6" customFormat="1" ht="16.5" customHeight="1">
      <c r="C38" s="279" t="s">
        <v>303</v>
      </c>
      <c r="D38" s="279"/>
      <c r="E38" s="279"/>
      <c r="F38" s="279"/>
      <c r="G38" s="279"/>
      <c r="H38" s="279"/>
      <c r="I38" s="279"/>
      <c r="J38" s="279"/>
      <c r="K38" s="279"/>
    </row>
    <row r="39" spans="2:15" s="2" customFormat="1" ht="14.25" customHeight="1">
      <c r="C39" s="85" t="s">
        <v>304</v>
      </c>
      <c r="D39" s="23"/>
      <c r="E39" s="23"/>
      <c r="F39" s="23"/>
      <c r="G39" s="23"/>
      <c r="H39" s="23"/>
      <c r="I39" s="23"/>
      <c r="J39" s="23"/>
      <c r="K39" s="23"/>
      <c r="L39" s="23"/>
    </row>
    <row r="40" spans="2:15" s="2" customFormat="1" ht="15" customHeight="1">
      <c r="C40" s="2" t="s">
        <v>305</v>
      </c>
    </row>
    <row r="41" spans="2:15" s="2" customFormat="1" ht="12.75">
      <c r="C41" s="85" t="s">
        <v>306</v>
      </c>
    </row>
    <row r="42" spans="2:15" s="2" customFormat="1" ht="12.75">
      <c r="C42" s="2" t="s">
        <v>307</v>
      </c>
    </row>
    <row r="43" spans="2:15" s="2" customFormat="1" ht="12.75">
      <c r="C43" s="128"/>
      <c r="D43" s="128"/>
      <c r="E43" s="128"/>
      <c r="F43" s="128"/>
      <c r="G43" s="128"/>
      <c r="H43" s="128"/>
      <c r="I43" s="128"/>
      <c r="J43" s="128"/>
      <c r="K43" s="128"/>
    </row>
    <row r="44" spans="2:15" ht="14.25">
      <c r="B44" s="119" t="s">
        <v>236</v>
      </c>
      <c r="D44" s="119"/>
      <c r="E44" s="119"/>
      <c r="F44" s="119"/>
      <c r="G44" s="119"/>
      <c r="H44" s="119"/>
      <c r="I44" s="119"/>
      <c r="J44" s="119"/>
      <c r="K44" s="119"/>
    </row>
    <row r="45" spans="2:15" s="2" customFormat="1" ht="12.75"/>
    <row r="46" spans="2:15" s="2" customFormat="1" ht="12.75">
      <c r="C46" s="2" t="s">
        <v>149</v>
      </c>
    </row>
    <row r="47" spans="2:15" s="2" customFormat="1" ht="12.75">
      <c r="L47" s="5" t="s">
        <v>170</v>
      </c>
    </row>
    <row r="48" spans="2:15" s="2" customFormat="1" ht="12.75">
      <c r="C48" s="247" t="s">
        <v>151</v>
      </c>
      <c r="D48" s="247"/>
      <c r="E48" s="247" t="s">
        <v>152</v>
      </c>
      <c r="F48" s="247"/>
      <c r="G48" s="247" t="s">
        <v>153</v>
      </c>
      <c r="H48" s="247"/>
      <c r="I48" s="247" t="s">
        <v>154</v>
      </c>
      <c r="J48" s="247"/>
      <c r="K48" s="247" t="s">
        <v>155</v>
      </c>
      <c r="L48" s="247"/>
      <c r="O48" s="2" t="s">
        <v>308</v>
      </c>
    </row>
    <row r="49" spans="2:15" s="2" customFormat="1" ht="12.75">
      <c r="C49" s="277" t="s">
        <v>156</v>
      </c>
      <c r="D49" s="277"/>
      <c r="E49" s="248">
        <v>62434977</v>
      </c>
      <c r="F49" s="248"/>
      <c r="G49" s="248"/>
      <c r="H49" s="248"/>
      <c r="I49" s="248"/>
      <c r="J49" s="248"/>
      <c r="K49" s="248">
        <f>E49+G49-I49</f>
        <v>62434977</v>
      </c>
      <c r="L49" s="248"/>
      <c r="O49" s="2" t="s">
        <v>309</v>
      </c>
    </row>
    <row r="50" spans="2:15" s="2" customFormat="1" ht="12.75">
      <c r="C50" s="277" t="s">
        <v>157</v>
      </c>
      <c r="D50" s="277"/>
      <c r="E50" s="248">
        <v>76495245</v>
      </c>
      <c r="F50" s="248"/>
      <c r="G50" s="248">
        <v>10348530</v>
      </c>
      <c r="H50" s="248"/>
      <c r="I50" s="248">
        <v>11283369</v>
      </c>
      <c r="J50" s="248"/>
      <c r="K50" s="248">
        <f>E50+G50-I50</f>
        <v>75560406</v>
      </c>
      <c r="L50" s="248"/>
    </row>
    <row r="51" spans="2:15" s="2" customFormat="1" ht="12.75">
      <c r="C51" s="277"/>
      <c r="D51" s="277"/>
      <c r="E51" s="248"/>
      <c r="F51" s="248"/>
      <c r="G51" s="248"/>
      <c r="H51" s="248"/>
      <c r="I51" s="248"/>
      <c r="J51" s="248"/>
      <c r="K51" s="248"/>
      <c r="L51" s="248"/>
    </row>
    <row r="52" spans="2:15" s="2" customFormat="1" ht="12.75">
      <c r="C52" s="277"/>
      <c r="D52" s="277"/>
      <c r="E52" s="248"/>
      <c r="F52" s="248"/>
      <c r="G52" s="248"/>
      <c r="H52" s="248"/>
      <c r="I52" s="248"/>
      <c r="J52" s="248"/>
      <c r="K52" s="248"/>
      <c r="L52" s="248"/>
    </row>
    <row r="53" spans="2:15" s="2" customFormat="1" ht="12.75">
      <c r="C53" s="247" t="s">
        <v>158</v>
      </c>
      <c r="D53" s="247"/>
      <c r="E53" s="248">
        <f>SUM(E49:F52)</f>
        <v>138930222</v>
      </c>
      <c r="F53" s="248"/>
      <c r="G53" s="248">
        <f>SUM(G49:H52)</f>
        <v>10348530</v>
      </c>
      <c r="H53" s="248"/>
      <c r="I53" s="248">
        <f>SUM(I49:J52)</f>
        <v>11283369</v>
      </c>
      <c r="J53" s="248"/>
      <c r="K53" s="248">
        <f>SUM(K49:L52)</f>
        <v>137995383</v>
      </c>
      <c r="L53" s="248"/>
    </row>
    <row r="54" spans="2:15" s="2" customFormat="1" ht="12.75"/>
    <row r="55" spans="2:15" s="2" customFormat="1" ht="12.75"/>
    <row r="56" spans="2:15" ht="14.25" customHeight="1">
      <c r="B56" s="8" t="s">
        <v>310</v>
      </c>
      <c r="D56" s="8"/>
      <c r="E56" s="8"/>
      <c r="F56" s="8"/>
      <c r="G56" s="8"/>
      <c r="H56" s="8"/>
      <c r="I56" s="8"/>
      <c r="J56" s="8"/>
      <c r="K56" s="8"/>
    </row>
    <row r="57" spans="2:15" ht="15.75" customHeight="1">
      <c r="B57" s="129"/>
      <c r="D57" s="8"/>
      <c r="E57" s="8"/>
      <c r="F57" s="8"/>
      <c r="G57" s="8"/>
      <c r="H57" s="8"/>
      <c r="I57" s="8"/>
      <c r="J57" s="8"/>
      <c r="K57" s="8"/>
    </row>
    <row r="58" spans="2:15" s="2" customFormat="1" ht="14.25" customHeight="1">
      <c r="C58" s="123" t="s">
        <v>3</v>
      </c>
    </row>
    <row r="59" spans="2:15" s="2" customFormat="1" ht="12.75" hidden="1">
      <c r="E59" s="123"/>
      <c r="F59" s="123"/>
      <c r="G59" s="123"/>
      <c r="H59" s="123"/>
      <c r="I59" s="123"/>
      <c r="J59" s="123"/>
      <c r="K59" s="123"/>
    </row>
    <row r="60" spans="2:15" s="2" customFormat="1" ht="12.75" hidden="1">
      <c r="B60" s="1" t="s">
        <v>240</v>
      </c>
      <c r="C60" s="123"/>
      <c r="D60" s="123"/>
      <c r="E60" s="123"/>
      <c r="F60" s="123"/>
      <c r="G60" s="123"/>
      <c r="H60" s="123"/>
      <c r="I60" s="123"/>
      <c r="J60" s="123"/>
      <c r="K60" s="123"/>
    </row>
    <row r="61" spans="2:15" s="2" customFormat="1" ht="12.75" hidden="1">
      <c r="C61" s="124"/>
      <c r="D61" s="124"/>
      <c r="E61" s="124"/>
      <c r="F61" s="124"/>
      <c r="G61" s="124"/>
      <c r="H61" s="124"/>
      <c r="I61" s="124"/>
      <c r="J61" s="124"/>
      <c r="K61" s="124"/>
    </row>
    <row r="62" spans="2:15" s="2" customFormat="1" ht="12.75" hidden="1">
      <c r="C62" s="124"/>
      <c r="D62" s="124"/>
      <c r="E62" s="124"/>
      <c r="F62" s="124"/>
      <c r="G62" s="124"/>
      <c r="H62" s="124"/>
      <c r="I62" s="124"/>
      <c r="J62" s="124"/>
      <c r="K62" s="124"/>
    </row>
    <row r="63" spans="2:15" s="2" customFormat="1" ht="12.75" hidden="1">
      <c r="C63" s="124"/>
      <c r="D63" s="124"/>
      <c r="E63" s="124"/>
      <c r="F63" s="124"/>
      <c r="G63" s="124"/>
      <c r="H63" s="124"/>
      <c r="I63" s="124"/>
      <c r="J63" s="124"/>
      <c r="K63" s="124"/>
    </row>
    <row r="64" spans="2:15" s="2" customFormat="1" ht="12.75">
      <c r="C64" s="124"/>
      <c r="D64" s="124"/>
      <c r="E64" s="124"/>
      <c r="F64" s="124"/>
      <c r="G64" s="124"/>
      <c r="H64" s="124"/>
      <c r="I64" s="124"/>
      <c r="J64" s="124"/>
      <c r="K64" s="124"/>
    </row>
    <row r="65" spans="2:13" s="2" customFormat="1" ht="12.75"/>
    <row r="66" spans="2:13" ht="14.25">
      <c r="B66" s="119" t="s">
        <v>243</v>
      </c>
      <c r="D66" s="119"/>
      <c r="E66" s="119"/>
      <c r="F66" s="119"/>
      <c r="G66" s="119"/>
      <c r="H66" s="119"/>
      <c r="I66" s="119"/>
      <c r="J66" s="119"/>
      <c r="K66" s="119"/>
    </row>
    <row r="67" spans="2:13" s="2" customFormat="1" ht="7.5" customHeight="1"/>
    <row r="68" spans="2:13" s="2" customFormat="1" ht="3" customHeight="1"/>
    <row r="69" spans="2:13" s="2" customFormat="1" ht="12.75">
      <c r="C69" s="2" t="s">
        <v>244</v>
      </c>
    </row>
    <row r="70" spans="2:13" s="2" customFormat="1" ht="13.5" customHeight="1">
      <c r="D70" s="2" t="s">
        <v>162</v>
      </c>
      <c r="G70" s="262">
        <v>0</v>
      </c>
      <c r="H70" s="262"/>
      <c r="I70" s="2" t="s">
        <v>163</v>
      </c>
    </row>
    <row r="71" spans="2:13" s="2" customFormat="1" ht="14.25" customHeight="1" thickBot="1">
      <c r="D71" s="2" t="s">
        <v>164</v>
      </c>
      <c r="G71" s="263">
        <v>0</v>
      </c>
      <c r="H71" s="263"/>
      <c r="I71" s="2" t="s">
        <v>163</v>
      </c>
    </row>
    <row r="72" spans="2:13" s="2" customFormat="1" ht="13.5" customHeight="1">
      <c r="D72" s="20"/>
      <c r="E72" s="20" t="s">
        <v>165</v>
      </c>
      <c r="F72" s="20"/>
      <c r="G72" s="285">
        <f>SUM(G70:H71)</f>
        <v>0</v>
      </c>
      <c r="H72" s="285"/>
      <c r="I72" s="2" t="s">
        <v>163</v>
      </c>
    </row>
    <row r="73" spans="2:13" s="2" customFormat="1" ht="6.75" customHeight="1"/>
    <row r="74" spans="2:13" s="2" customFormat="1" ht="6" customHeight="1"/>
    <row r="75" spans="2:13" s="2" customFormat="1" ht="12.75">
      <c r="C75" s="2" t="s">
        <v>245</v>
      </c>
      <c r="L75" s="286" t="s">
        <v>3</v>
      </c>
      <c r="M75" s="286"/>
    </row>
    <row r="76" spans="2:13" s="2" customFormat="1" ht="12.75">
      <c r="D76" s="2" t="s">
        <v>167</v>
      </c>
      <c r="G76" s="5"/>
      <c r="H76" s="5"/>
      <c r="I76" s="262">
        <v>0</v>
      </c>
      <c r="J76" s="262"/>
      <c r="K76" s="2" t="s">
        <v>163</v>
      </c>
    </row>
    <row r="77" spans="2:13" s="2" customFormat="1" thickBot="1">
      <c r="D77" s="287" t="s">
        <v>246</v>
      </c>
      <c r="E77" s="287"/>
      <c r="F77" s="287"/>
      <c r="G77" s="287"/>
      <c r="H77" s="287"/>
      <c r="I77" s="263">
        <v>0</v>
      </c>
      <c r="J77" s="263"/>
      <c r="K77" s="2" t="s">
        <v>163</v>
      </c>
    </row>
    <row r="78" spans="2:13" s="2" customFormat="1" ht="12.75">
      <c r="D78" s="20"/>
      <c r="E78" s="20" t="s">
        <v>165</v>
      </c>
      <c r="F78" s="20"/>
      <c r="G78" s="20"/>
      <c r="H78" s="19"/>
      <c r="I78" s="285">
        <f>SUM(I76:J77)</f>
        <v>0</v>
      </c>
      <c r="J78" s="285"/>
      <c r="K78" s="2" t="s">
        <v>163</v>
      </c>
    </row>
    <row r="79" spans="2:13" s="2" customFormat="1" ht="6" customHeight="1"/>
    <row r="80" spans="2:13" s="2" customFormat="1" ht="12.75"/>
    <row r="81" spans="2:15" s="2" customFormat="1" ht="12.75"/>
    <row r="82" spans="2:15" ht="14.25">
      <c r="B82" s="119" t="s">
        <v>311</v>
      </c>
      <c r="D82" s="119"/>
      <c r="E82" s="119"/>
      <c r="F82" s="119"/>
      <c r="G82" s="119"/>
      <c r="H82" s="119"/>
      <c r="I82" s="119"/>
      <c r="J82" s="119"/>
      <c r="K82" s="119"/>
    </row>
    <row r="83" spans="2:15">
      <c r="C83" s="18" t="s">
        <v>248</v>
      </c>
    </row>
    <row r="84" spans="2:15" s="2" customFormat="1" ht="7.5" customHeight="1"/>
    <row r="85" spans="2:15" s="2" customFormat="1" ht="12.75">
      <c r="C85" s="2" t="s">
        <v>249</v>
      </c>
    </row>
    <row r="86" spans="2:15" s="2" customFormat="1" ht="12.75">
      <c r="J86" s="5" t="s">
        <v>170</v>
      </c>
    </row>
    <row r="87" spans="2:15" s="2" customFormat="1" ht="12.75">
      <c r="C87" s="247"/>
      <c r="D87" s="247"/>
      <c r="E87" s="247" t="s">
        <v>171</v>
      </c>
      <c r="F87" s="247"/>
      <c r="G87" s="247" t="s">
        <v>172</v>
      </c>
      <c r="H87" s="247"/>
      <c r="I87" s="247" t="s">
        <v>155</v>
      </c>
      <c r="J87" s="247"/>
    </row>
    <row r="88" spans="2:15" s="2" customFormat="1" ht="12.75">
      <c r="C88" s="277" t="s">
        <v>173</v>
      </c>
      <c r="D88" s="277"/>
      <c r="E88" s="248">
        <v>489564643</v>
      </c>
      <c r="F88" s="248"/>
      <c r="G88" s="248">
        <v>414004237</v>
      </c>
      <c r="H88" s="248"/>
      <c r="I88" s="248">
        <f>E88-G88</f>
        <v>75560406</v>
      </c>
      <c r="J88" s="248"/>
      <c r="O88" s="2" t="s">
        <v>312</v>
      </c>
    </row>
    <row r="89" spans="2:15" s="2" customFormat="1" ht="12.75">
      <c r="C89" s="277" t="s">
        <v>157</v>
      </c>
      <c r="D89" s="277"/>
      <c r="E89" s="248">
        <v>90362922</v>
      </c>
      <c r="F89" s="248"/>
      <c r="G89" s="248">
        <v>88078096</v>
      </c>
      <c r="H89" s="248"/>
      <c r="I89" s="248">
        <f t="shared" ref="I89:I94" si="0">E89-G89</f>
        <v>2284826</v>
      </c>
      <c r="J89" s="248"/>
    </row>
    <row r="90" spans="2:15" s="2" customFormat="1" ht="12.75">
      <c r="C90" s="277" t="s">
        <v>175</v>
      </c>
      <c r="D90" s="277"/>
      <c r="E90" s="248">
        <v>31238621</v>
      </c>
      <c r="F90" s="248"/>
      <c r="G90" s="248">
        <v>30512983</v>
      </c>
      <c r="H90" s="248"/>
      <c r="I90" s="248">
        <f t="shared" si="0"/>
        <v>725638</v>
      </c>
      <c r="J90" s="248"/>
    </row>
    <row r="91" spans="2:15" s="2" customFormat="1" ht="12.75">
      <c r="C91" s="277" t="s">
        <v>176</v>
      </c>
      <c r="D91" s="277"/>
      <c r="E91" s="248">
        <v>7117425</v>
      </c>
      <c r="F91" s="248"/>
      <c r="G91" s="248">
        <v>5424686</v>
      </c>
      <c r="H91" s="248"/>
      <c r="I91" s="248">
        <f t="shared" si="0"/>
        <v>1692739</v>
      </c>
      <c r="J91" s="248"/>
    </row>
    <row r="92" spans="2:15" s="2" customFormat="1" ht="12.75">
      <c r="C92" s="277" t="s">
        <v>252</v>
      </c>
      <c r="D92" s="277"/>
      <c r="E92" s="248">
        <v>9369353</v>
      </c>
      <c r="F92" s="248"/>
      <c r="G92" s="248">
        <v>8944098</v>
      </c>
      <c r="H92" s="248"/>
      <c r="I92" s="248">
        <f t="shared" si="0"/>
        <v>425255</v>
      </c>
      <c r="J92" s="248"/>
    </row>
    <row r="93" spans="2:15" s="2" customFormat="1" ht="12.75">
      <c r="C93" s="277" t="s">
        <v>178</v>
      </c>
      <c r="D93" s="277"/>
      <c r="E93" s="248">
        <v>28543262</v>
      </c>
      <c r="F93" s="248"/>
      <c r="G93" s="248">
        <v>23834700</v>
      </c>
      <c r="H93" s="248"/>
      <c r="I93" s="248">
        <f t="shared" si="0"/>
        <v>4708562</v>
      </c>
      <c r="J93" s="248"/>
    </row>
    <row r="94" spans="2:15" s="2" customFormat="1" ht="12.75">
      <c r="C94" s="277" t="s">
        <v>179</v>
      </c>
      <c r="D94" s="277"/>
      <c r="E94" s="248">
        <v>5969805</v>
      </c>
      <c r="F94" s="248"/>
      <c r="G94" s="248">
        <v>5969805</v>
      </c>
      <c r="H94" s="248"/>
      <c r="I94" s="248">
        <f t="shared" si="0"/>
        <v>0</v>
      </c>
      <c r="J94" s="248"/>
    </row>
    <row r="95" spans="2:15" s="2" customFormat="1" ht="12.75">
      <c r="C95" s="256"/>
      <c r="D95" s="257"/>
      <c r="E95" s="248"/>
      <c r="F95" s="248"/>
      <c r="G95" s="248"/>
      <c r="H95" s="248"/>
      <c r="I95" s="248"/>
      <c r="J95" s="248"/>
    </row>
    <row r="96" spans="2:15" s="2" customFormat="1" ht="12.75">
      <c r="C96" s="247" t="s">
        <v>158</v>
      </c>
      <c r="D96" s="247"/>
      <c r="E96" s="248">
        <f>SUM(E88:F94)</f>
        <v>662166031</v>
      </c>
      <c r="F96" s="248"/>
      <c r="G96" s="248">
        <f>SUM(G88:H94)</f>
        <v>576768605</v>
      </c>
      <c r="H96" s="248"/>
      <c r="I96" s="248">
        <f>SUM(I88:J94)</f>
        <v>85397426</v>
      </c>
      <c r="J96" s="248"/>
    </row>
    <row r="97" spans="2:13" s="2" customFormat="1" ht="13.5" customHeight="1"/>
    <row r="98" spans="2:13" s="2" customFormat="1" ht="13.5" customHeight="1"/>
    <row r="99" spans="2:13" ht="17.25" customHeight="1">
      <c r="B99" s="119" t="s">
        <v>253</v>
      </c>
      <c r="D99" s="119"/>
      <c r="E99" s="119"/>
      <c r="F99" s="119"/>
      <c r="G99" s="119"/>
      <c r="H99" s="119"/>
      <c r="I99" s="119"/>
      <c r="J99" s="119"/>
      <c r="K99" s="119"/>
    </row>
    <row r="100" spans="2:13">
      <c r="C100" s="18" t="s">
        <v>248</v>
      </c>
    </row>
    <row r="101" spans="2:13" s="2" customFormat="1" ht="6.75" customHeight="1"/>
    <row r="102" spans="2:13" s="2" customFormat="1" ht="12.75">
      <c r="C102" s="2" t="s">
        <v>254</v>
      </c>
    </row>
    <row r="103" spans="2:13" s="2" customFormat="1" ht="12.75">
      <c r="K103" s="5" t="s">
        <v>170</v>
      </c>
    </row>
    <row r="104" spans="2:13" s="2" customFormat="1" ht="12.75">
      <c r="C104" s="250"/>
      <c r="D104" s="251"/>
      <c r="E104" s="250" t="s">
        <v>255</v>
      </c>
      <c r="F104" s="251"/>
      <c r="G104" s="250" t="s">
        <v>256</v>
      </c>
      <c r="H104" s="291"/>
      <c r="I104" s="251"/>
      <c r="J104" s="250" t="s">
        <v>257</v>
      </c>
      <c r="K104" s="251"/>
    </row>
    <row r="105" spans="2:13" s="2" customFormat="1" ht="12.75">
      <c r="C105" s="252"/>
      <c r="D105" s="253"/>
      <c r="E105" s="250"/>
      <c r="F105" s="251"/>
      <c r="G105" s="250"/>
      <c r="H105" s="291"/>
      <c r="I105" s="251"/>
      <c r="J105" s="250"/>
      <c r="K105" s="251"/>
      <c r="L105" s="278" t="s">
        <v>258</v>
      </c>
      <c r="M105" s="278"/>
    </row>
    <row r="106" spans="2:13" s="2" customFormat="1" ht="12.75">
      <c r="C106" s="252"/>
      <c r="D106" s="253"/>
      <c r="E106" s="250"/>
      <c r="F106" s="251"/>
      <c r="G106" s="250"/>
      <c r="H106" s="291"/>
      <c r="I106" s="251"/>
      <c r="J106" s="250"/>
      <c r="K106" s="251"/>
    </row>
    <row r="107" spans="2:13" s="2" customFormat="1" ht="12.75">
      <c r="C107" s="252"/>
      <c r="D107" s="253"/>
      <c r="E107" s="250"/>
      <c r="F107" s="251"/>
      <c r="G107" s="250"/>
      <c r="H107" s="291"/>
      <c r="I107" s="251"/>
      <c r="J107" s="250"/>
      <c r="K107" s="251"/>
    </row>
    <row r="108" spans="2:13" s="2" customFormat="1" ht="12.75">
      <c r="C108" s="250" t="s">
        <v>259</v>
      </c>
      <c r="D108" s="251"/>
      <c r="E108" s="250"/>
      <c r="F108" s="251"/>
      <c r="G108" s="250"/>
      <c r="H108" s="291"/>
      <c r="I108" s="251"/>
      <c r="J108" s="250"/>
      <c r="K108" s="251"/>
    </row>
    <row r="109" spans="2:13" s="2" customFormat="1" ht="12.75">
      <c r="C109" s="121"/>
      <c r="D109" s="121"/>
      <c r="E109" s="121"/>
      <c r="F109" s="121"/>
      <c r="G109" s="121"/>
      <c r="H109" s="121"/>
      <c r="I109" s="121"/>
      <c r="J109" s="121"/>
      <c r="K109" s="121"/>
    </row>
    <row r="110" spans="2:13" s="2" customFormat="1" ht="12.75">
      <c r="C110" s="121"/>
      <c r="D110" s="121"/>
      <c r="E110" s="121"/>
      <c r="F110" s="121"/>
      <c r="G110" s="121"/>
      <c r="H110" s="121"/>
      <c r="I110" s="121"/>
      <c r="J110" s="121"/>
      <c r="K110" s="121"/>
    </row>
    <row r="111" spans="2:13" ht="14.25">
      <c r="B111" s="119" t="s">
        <v>260</v>
      </c>
      <c r="D111" s="119"/>
      <c r="E111" s="119"/>
      <c r="F111" s="119"/>
      <c r="G111" s="119"/>
      <c r="H111" s="119"/>
      <c r="I111" s="119"/>
      <c r="J111" s="119"/>
      <c r="K111" s="119"/>
    </row>
    <row r="112" spans="2:13" s="2" customFormat="1" ht="7.5" customHeight="1"/>
    <row r="113" spans="2:13" s="2" customFormat="1" ht="12.75">
      <c r="C113" s="2" t="s">
        <v>261</v>
      </c>
    </row>
    <row r="114" spans="2:13" s="2" customFormat="1" ht="12.75">
      <c r="J114" s="5" t="s">
        <v>170</v>
      </c>
    </row>
    <row r="115" spans="2:13" s="2" customFormat="1" ht="12.75">
      <c r="C115" s="250" t="s">
        <v>262</v>
      </c>
      <c r="D115" s="251"/>
      <c r="E115" s="250" t="s">
        <v>263</v>
      </c>
      <c r="F115" s="251"/>
      <c r="G115" s="250" t="s">
        <v>264</v>
      </c>
      <c r="H115" s="251"/>
      <c r="I115" s="250" t="s">
        <v>265</v>
      </c>
      <c r="J115" s="251"/>
    </row>
    <row r="116" spans="2:13" s="2" customFormat="1" ht="12.75">
      <c r="C116" s="252"/>
      <c r="D116" s="253"/>
      <c r="E116" s="250"/>
      <c r="F116" s="251"/>
      <c r="G116" s="250"/>
      <c r="H116" s="251"/>
      <c r="I116" s="250"/>
      <c r="J116" s="251"/>
      <c r="L116" s="286" t="s">
        <v>3</v>
      </c>
      <c r="M116" s="286"/>
    </row>
    <row r="117" spans="2:13" s="2" customFormat="1" ht="12.75">
      <c r="C117" s="252"/>
      <c r="D117" s="253"/>
      <c r="E117" s="250"/>
      <c r="F117" s="251"/>
      <c r="G117" s="250"/>
      <c r="H117" s="251"/>
      <c r="I117" s="250"/>
      <c r="J117" s="251"/>
    </row>
    <row r="118" spans="2:13" s="2" customFormat="1" ht="12.75">
      <c r="C118" s="292"/>
      <c r="D118" s="293"/>
      <c r="E118" s="294"/>
      <c r="F118" s="295"/>
      <c r="G118" s="294"/>
      <c r="H118" s="295"/>
      <c r="I118" s="294"/>
      <c r="J118" s="295"/>
    </row>
    <row r="119" spans="2:13" s="2" customFormat="1" ht="13.5" customHeight="1">
      <c r="C119" s="250" t="s">
        <v>259</v>
      </c>
      <c r="D119" s="251"/>
      <c r="E119" s="250"/>
      <c r="F119" s="251"/>
      <c r="G119" s="250"/>
      <c r="H119" s="251"/>
      <c r="I119" s="250"/>
      <c r="J119" s="251"/>
    </row>
    <row r="120" spans="2:13" s="2" customFormat="1" ht="13.5" customHeight="1"/>
    <row r="121" spans="2:13" s="2" customFormat="1" ht="12.75"/>
    <row r="122" spans="2:13" ht="14.25">
      <c r="B122" s="119" t="s">
        <v>266</v>
      </c>
      <c r="C122" s="119"/>
      <c r="D122" s="119"/>
      <c r="E122" s="119"/>
      <c r="F122" s="119"/>
      <c r="G122" s="119"/>
      <c r="H122" s="119"/>
      <c r="I122" s="119"/>
      <c r="J122" s="119"/>
    </row>
    <row r="123" spans="2:13" s="2" customFormat="1" ht="7.5" customHeight="1"/>
    <row r="124" spans="2:13" s="2" customFormat="1" ht="12.75">
      <c r="C124" s="2" t="s">
        <v>267</v>
      </c>
    </row>
    <row r="125" spans="2:13" s="2" customFormat="1" ht="12.75"/>
    <row r="126" spans="2:13" s="2" customFormat="1" ht="12.75"/>
    <row r="127" spans="2:13" ht="14.25">
      <c r="B127" s="119" t="s">
        <v>268</v>
      </c>
      <c r="D127" s="119"/>
      <c r="E127" s="119"/>
      <c r="F127" s="119"/>
      <c r="G127" s="119"/>
      <c r="H127" s="119"/>
      <c r="I127" s="119"/>
      <c r="J127" s="119"/>
      <c r="K127" s="119"/>
    </row>
    <row r="128" spans="2:13" ht="14.25">
      <c r="B128" s="119" t="s">
        <v>196</v>
      </c>
      <c r="D128" s="119"/>
      <c r="E128" s="119"/>
      <c r="F128" s="119"/>
      <c r="G128" s="119"/>
      <c r="H128" s="119"/>
      <c r="I128" s="119"/>
      <c r="J128" s="119"/>
      <c r="K128" s="119"/>
    </row>
    <row r="129" spans="3:3" s="2" customFormat="1" ht="7.5" customHeight="1"/>
    <row r="130" spans="3:3" s="2" customFormat="1" ht="12.75">
      <c r="C130" s="130" t="s">
        <v>267</v>
      </c>
    </row>
    <row r="131" spans="3:3" s="2" customFormat="1" ht="12.75"/>
    <row r="132" spans="3:3" s="2" customFormat="1" ht="12.75"/>
    <row r="133" spans="3:3" s="2" customFormat="1" ht="12.75"/>
    <row r="134" spans="3:3" s="2" customFormat="1" ht="12.75"/>
    <row r="135" spans="3:3" s="2" customFormat="1" ht="12.75"/>
    <row r="136" spans="3:3" s="2" customFormat="1" ht="12.75"/>
    <row r="137" spans="3:3" s="2" customFormat="1" ht="12.75"/>
  </sheetData>
  <mergeCells count="125">
    <mergeCell ref="C118:D118"/>
    <mergeCell ref="E118:F118"/>
    <mergeCell ref="G118:H118"/>
    <mergeCell ref="I118:J118"/>
    <mergeCell ref="C119:D119"/>
    <mergeCell ref="E119:F119"/>
    <mergeCell ref="G119:H119"/>
    <mergeCell ref="I119:J119"/>
    <mergeCell ref="C116:D116"/>
    <mergeCell ref="E116:F116"/>
    <mergeCell ref="G116:H116"/>
    <mergeCell ref="I116:J116"/>
    <mergeCell ref="L116:M116"/>
    <mergeCell ref="C117:D117"/>
    <mergeCell ref="E117:F117"/>
    <mergeCell ref="G117:H117"/>
    <mergeCell ref="I117:J117"/>
    <mergeCell ref="C108:D108"/>
    <mergeCell ref="E108:F108"/>
    <mergeCell ref="G108:I108"/>
    <mergeCell ref="J108:K108"/>
    <mergeCell ref="C115:D115"/>
    <mergeCell ref="E115:F115"/>
    <mergeCell ref="G115:H115"/>
    <mergeCell ref="I115:J115"/>
    <mergeCell ref="L105:M105"/>
    <mergeCell ref="C106:D106"/>
    <mergeCell ref="E106:F106"/>
    <mergeCell ref="G106:I106"/>
    <mergeCell ref="J106:K106"/>
    <mergeCell ref="C107:D107"/>
    <mergeCell ref="E107:F107"/>
    <mergeCell ref="G107:I107"/>
    <mergeCell ref="J107:K107"/>
    <mergeCell ref="C104:D104"/>
    <mergeCell ref="E104:F104"/>
    <mergeCell ref="G104:I104"/>
    <mergeCell ref="J104:K104"/>
    <mergeCell ref="C105:D105"/>
    <mergeCell ref="E105:F105"/>
    <mergeCell ref="G105:I105"/>
    <mergeCell ref="J105:K105"/>
    <mergeCell ref="C95:D95"/>
    <mergeCell ref="E95:F95"/>
    <mergeCell ref="G95:H95"/>
    <mergeCell ref="I95:J95"/>
    <mergeCell ref="C96:D96"/>
    <mergeCell ref="E96:F96"/>
    <mergeCell ref="G96:H96"/>
    <mergeCell ref="I96:J96"/>
    <mergeCell ref="C93:D93"/>
    <mergeCell ref="E93:F93"/>
    <mergeCell ref="G93:H93"/>
    <mergeCell ref="I93:J93"/>
    <mergeCell ref="C94:D94"/>
    <mergeCell ref="E94:F94"/>
    <mergeCell ref="G94:H94"/>
    <mergeCell ref="I94:J94"/>
    <mergeCell ref="C91:D91"/>
    <mergeCell ref="E91:F91"/>
    <mergeCell ref="G91:H91"/>
    <mergeCell ref="I91:J91"/>
    <mergeCell ref="C92:D92"/>
    <mergeCell ref="E92:F92"/>
    <mergeCell ref="G92:H92"/>
    <mergeCell ref="I92:J92"/>
    <mergeCell ref="C89:D89"/>
    <mergeCell ref="E89:F89"/>
    <mergeCell ref="G89:H89"/>
    <mergeCell ref="I89:J89"/>
    <mergeCell ref="C90:D90"/>
    <mergeCell ref="E90:F90"/>
    <mergeCell ref="G90:H90"/>
    <mergeCell ref="I90:J90"/>
    <mergeCell ref="I78:J78"/>
    <mergeCell ref="C87:D87"/>
    <mergeCell ref="E87:F87"/>
    <mergeCell ref="G87:H87"/>
    <mergeCell ref="I87:J87"/>
    <mergeCell ref="C88:D88"/>
    <mergeCell ref="E88:F88"/>
    <mergeCell ref="G88:H88"/>
    <mergeCell ref="I88:J88"/>
    <mergeCell ref="G71:H71"/>
    <mergeCell ref="G72:H72"/>
    <mergeCell ref="L75:M75"/>
    <mergeCell ref="I76:J76"/>
    <mergeCell ref="D77:H77"/>
    <mergeCell ref="I77:J77"/>
    <mergeCell ref="C53:D53"/>
    <mergeCell ref="E53:F53"/>
    <mergeCell ref="G53:H53"/>
    <mergeCell ref="I53:J53"/>
    <mergeCell ref="K53:L53"/>
    <mergeCell ref="G70:H70"/>
    <mergeCell ref="C51:D51"/>
    <mergeCell ref="E51:F51"/>
    <mergeCell ref="G51:H51"/>
    <mergeCell ref="I51:J51"/>
    <mergeCell ref="K51:L51"/>
    <mergeCell ref="C52:D52"/>
    <mergeCell ref="E52:F52"/>
    <mergeCell ref="G52:H52"/>
    <mergeCell ref="I52:J52"/>
    <mergeCell ref="K52:L52"/>
    <mergeCell ref="C49:D49"/>
    <mergeCell ref="E49:F49"/>
    <mergeCell ref="G49:H49"/>
    <mergeCell ref="I49:J49"/>
    <mergeCell ref="K49:L49"/>
    <mergeCell ref="C50:D50"/>
    <mergeCell ref="E50:F50"/>
    <mergeCell ref="G50:H50"/>
    <mergeCell ref="I50:J50"/>
    <mergeCell ref="K50:L50"/>
    <mergeCell ref="C2:L2"/>
    <mergeCell ref="C6:K6"/>
    <mergeCell ref="C30:K30"/>
    <mergeCell ref="C34:K34"/>
    <mergeCell ref="C38:K38"/>
    <mergeCell ref="C48:D48"/>
    <mergeCell ref="E48:F48"/>
    <mergeCell ref="G48:H48"/>
    <mergeCell ref="I48:J48"/>
    <mergeCell ref="K48:L48"/>
  </mergeCells>
  <phoneticPr fontId="4"/>
  <printOptions horizontalCentered="1"/>
  <pageMargins left="0" right="0" top="0.39370078740157483" bottom="0" header="0" footer="0"/>
  <pageSetup paperSize="9" scale="99" firstPageNumber="31" orientation="portrait" useFirstPageNumber="1" verticalDpi="300" r:id="rId1"/>
  <rowBreaks count="1" manualBreakCount="1">
    <brk id="5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注記（法人全体用）</vt:lpstr>
      <vt:lpstr>本部</vt:lpstr>
      <vt:lpstr>丘介護</vt:lpstr>
      <vt:lpstr>奄美</vt:lpstr>
      <vt:lpstr>園介護</vt:lpstr>
      <vt:lpstr>ホーム介護</vt:lpstr>
      <vt:lpstr>原宿介護</vt:lpstr>
      <vt:lpstr>丘措置</vt:lpstr>
      <vt:lpstr>園措置</vt:lpstr>
      <vt:lpstr>ホーム措置</vt:lpstr>
      <vt:lpstr>天使</vt:lpstr>
      <vt:lpstr>園保育園</vt:lpstr>
      <vt:lpstr>平和</vt:lpstr>
      <vt:lpstr>病院</vt:lpstr>
      <vt:lpstr>病院公益</vt:lpstr>
      <vt:lpstr>原宿公益</vt:lpstr>
      <vt:lpstr>ホーム公益</vt:lpstr>
      <vt:lpstr>深谷</vt:lpstr>
      <vt:lpstr>本部収益</vt:lpstr>
      <vt:lpstr>病院収益</vt:lpstr>
      <vt:lpstr>ホーム介護!Print_Area</vt:lpstr>
      <vt:lpstr>ホーム公益!Print_Area</vt:lpstr>
      <vt:lpstr>ホーム措置!Print_Area</vt:lpstr>
      <vt:lpstr>園介護!Print_Area</vt:lpstr>
      <vt:lpstr>園措置!Print_Area</vt:lpstr>
      <vt:lpstr>園保育園!Print_Area</vt:lpstr>
      <vt:lpstr>奄美!Print_Area</vt:lpstr>
      <vt:lpstr>丘介護!Print_Area</vt:lpstr>
      <vt:lpstr>丘措置!Print_Area</vt:lpstr>
      <vt:lpstr>原宿介護!Print_Area</vt:lpstr>
      <vt:lpstr>原宿公益!Print_Area</vt:lpstr>
      <vt:lpstr>深谷!Print_Area</vt:lpstr>
      <vt:lpstr>'注記（法人全体用）'!Print_Area</vt:lpstr>
      <vt:lpstr>天使!Print_Area</vt:lpstr>
      <vt:lpstr>病院!Print_Area</vt:lpstr>
      <vt:lpstr>病院公益!Print_Area</vt:lpstr>
      <vt:lpstr>病院収益!Print_Area</vt:lpstr>
      <vt:lpstr>平和!Print_Area</vt:lpstr>
      <vt:lpstr>本部!Print_Area</vt:lpstr>
      <vt:lpstr>本部収益!Print_Area</vt:lpstr>
    </vt:vector>
  </TitlesOfParts>
  <Manager/>
  <Company>株式会社 明治安田生活福祉研究所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Y.Takahashi</dc:creator>
  <cp:keywords/>
  <dc:description/>
  <cp:lastModifiedBy>honbu03</cp:lastModifiedBy>
  <cp:revision/>
  <cp:lastPrinted>2022-06-08T01:41:28Z</cp:lastPrinted>
  <dcterms:created xsi:type="dcterms:W3CDTF">2008-06-06T01:55:09Z</dcterms:created>
  <dcterms:modified xsi:type="dcterms:W3CDTF">2022-06-08T01:46:22Z</dcterms:modified>
  <cp:category/>
  <cp:contentStatus/>
</cp:coreProperties>
</file>